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7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wrh1/Documents/Research/Agency/ADB/Projects/ADB-8761 Solomons/Training/Data/Enterprise_Survey_1523138498105.zip Folder/"/>
    </mc:Choice>
  </mc:AlternateContent>
  <bookViews>
    <workbookView xWindow="0" yWindow="440" windowWidth="25680" windowHeight="20560" tabRatio="500" activeTab="1"/>
  </bookViews>
  <sheets>
    <sheet name="ACS_15_5YR_S1902_with_ann.csv" sheetId="1" r:id="rId1"/>
    <sheet name="Answers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B362" i="2"/>
  <c r="G22" i="2"/>
  <c r="G21" i="2"/>
  <c r="F344" i="2"/>
  <c r="F345" i="2"/>
  <c r="N12" i="2"/>
  <c r="N17" i="2"/>
  <c r="N16" i="2"/>
  <c r="N15" i="2"/>
  <c r="N14" i="2"/>
  <c r="N13" i="2"/>
  <c r="L25" i="2"/>
  <c r="L26" i="2"/>
  <c r="H21" i="2"/>
  <c r="H22" i="2"/>
  <c r="G2" i="2"/>
  <c r="G6" i="2"/>
  <c r="G23" i="2"/>
  <c r="H25" i="2"/>
  <c r="G25" i="2"/>
  <c r="G18" i="2"/>
  <c r="G4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G7" i="2"/>
  <c r="G8" i="2"/>
  <c r="H15" i="2"/>
  <c r="G11" i="2"/>
  <c r="G10" i="2"/>
  <c r="G15" i="2"/>
  <c r="G14" i="2"/>
  <c r="G5" i="2"/>
  <c r="H14" i="2"/>
  <c r="H8" i="2"/>
  <c r="H7" i="2"/>
  <c r="H5" i="2"/>
  <c r="H4" i="2"/>
</calcChain>
</file>

<file path=xl/sharedStrings.xml><?xml version="1.0" encoding="utf-8"?>
<sst xmlns="http://schemas.openxmlformats.org/spreadsheetml/2006/main" count="757" uniqueCount="392">
  <si>
    <t>Census Tract 4001, Alameda County, California</t>
  </si>
  <si>
    <t>Census Tract 4002, Alameda County, California</t>
  </si>
  <si>
    <t>Census Tract 4003, Alameda County, California</t>
  </si>
  <si>
    <t>Census Tract 4004, Alameda County, California</t>
  </si>
  <si>
    <t>Census Tract 4005, Alameda County, California</t>
  </si>
  <si>
    <t>Census Tract 4006, Alameda County, California</t>
  </si>
  <si>
    <t>Census Tract 4007, Alameda County, California</t>
  </si>
  <si>
    <t>Census Tract 4008, Alameda County, California</t>
  </si>
  <si>
    <t>Census Tract 4009, Alameda County, California</t>
  </si>
  <si>
    <t>Census Tract 4010, Alameda County, California</t>
  </si>
  <si>
    <t>Census Tract 4011, Alameda County, California</t>
  </si>
  <si>
    <t>Census Tract 4012, Alameda County, California</t>
  </si>
  <si>
    <t>Census Tract 4013, Alameda County, California</t>
  </si>
  <si>
    <t>Census Tract 4014, Alameda County, California</t>
  </si>
  <si>
    <t>Census Tract 4015, Alameda County, California</t>
  </si>
  <si>
    <t>Census Tract 4016, Alameda County, California</t>
  </si>
  <si>
    <t>Census Tract 4017, Alameda County, California</t>
  </si>
  <si>
    <t>Census Tract 4018, Alameda County, California</t>
  </si>
  <si>
    <t>Census Tract 4022, Alameda County, California</t>
  </si>
  <si>
    <t>Census Tract 4024, Alameda County, California</t>
  </si>
  <si>
    <t>Census Tract 4025, Alameda County, California</t>
  </si>
  <si>
    <t>Census Tract 4026, Alameda County, California</t>
  </si>
  <si>
    <t>Census Tract 4027, Alameda County, California</t>
  </si>
  <si>
    <t>Census Tract 4028, Alameda County, California</t>
  </si>
  <si>
    <t>Census Tract 4029, Alameda County, California</t>
  </si>
  <si>
    <t>Census Tract 4030, Alameda County, California</t>
  </si>
  <si>
    <t>Census Tract 4031, Alameda County, California</t>
  </si>
  <si>
    <t>Census Tract 4033, Alameda County, California</t>
  </si>
  <si>
    <t>Census Tract 4034, Alameda County, California</t>
  </si>
  <si>
    <t>Census Tract 4035.01, Alameda County, California</t>
  </si>
  <si>
    <t>Census Tract 4035.02, Alameda County, California</t>
  </si>
  <si>
    <t>Census Tract 4036, Alameda County, California</t>
  </si>
  <si>
    <t>Census Tract 4037.01, Alameda County, California</t>
  </si>
  <si>
    <t>Census Tract 4037.02, Alameda County, California</t>
  </si>
  <si>
    <t>Census Tract 4038, Alameda County, California</t>
  </si>
  <si>
    <t>Census Tract 4039, Alameda County, California</t>
  </si>
  <si>
    <t>Census Tract 4040, Alameda County, California</t>
  </si>
  <si>
    <t>Census Tract 4041.01, Alameda County, California</t>
  </si>
  <si>
    <t>Census Tract 4041.02, Alameda County, California</t>
  </si>
  <si>
    <t>Census Tract 4042, Alameda County, California</t>
  </si>
  <si>
    <t>Census Tract 4043, Alameda County, California</t>
  </si>
  <si>
    <t>Census Tract 4044, Alameda County, California</t>
  </si>
  <si>
    <t>Census Tract 4045.01, Alameda County, California</t>
  </si>
  <si>
    <t>Census Tract 4045.02, Alameda County, California</t>
  </si>
  <si>
    <t>Census Tract 4046, Alameda County, California</t>
  </si>
  <si>
    <t>Census Tract 4047, Alameda County, California</t>
  </si>
  <si>
    <t>Census Tract 4048, Alameda County, California</t>
  </si>
  <si>
    <t>Census Tract 4049, Alameda County, California</t>
  </si>
  <si>
    <t>Census Tract 4050, Alameda County, California</t>
  </si>
  <si>
    <t>Census Tract 4051, Alameda County, California</t>
  </si>
  <si>
    <t>Census Tract 4052, Alameda County, California</t>
  </si>
  <si>
    <t>Census Tract 4053.01, Alameda County, California</t>
  </si>
  <si>
    <t>Census Tract 4053.02, Alameda County, California</t>
  </si>
  <si>
    <t>Census Tract 4054.01, Alameda County, California</t>
  </si>
  <si>
    <t>Census Tract 4054.02, Alameda County, California</t>
  </si>
  <si>
    <t>Census Tract 4055, Alameda County, California</t>
  </si>
  <si>
    <t>Census Tract 4056, Alameda County, California</t>
  </si>
  <si>
    <t>Census Tract 4057, Alameda County, California</t>
  </si>
  <si>
    <t>Census Tract 4058, Alameda County, California</t>
  </si>
  <si>
    <t>Census Tract 4059.01, Alameda County, California</t>
  </si>
  <si>
    <t>Census Tract 4059.02, Alameda County, California</t>
  </si>
  <si>
    <t>Census Tract 4060, Alameda County, California</t>
  </si>
  <si>
    <t>Census Tract 4061, Alameda County, California</t>
  </si>
  <si>
    <t>Census Tract 4062.01, Alameda County, California</t>
  </si>
  <si>
    <t>Census Tract 4062.02, Alameda County, California</t>
  </si>
  <si>
    <t>Census Tract 4063, Alameda County, California</t>
  </si>
  <si>
    <t>Census Tract 4064, Alameda County, California</t>
  </si>
  <si>
    <t>Census Tract 4065, Alameda County, California</t>
  </si>
  <si>
    <t>Census Tract 4066.01, Alameda County, California</t>
  </si>
  <si>
    <t>Census Tract 4066.02, Alameda County, California</t>
  </si>
  <si>
    <t>Census Tract 4067, Alameda County, California</t>
  </si>
  <si>
    <t>Census Tract 4068, Alameda County, California</t>
  </si>
  <si>
    <t>Census Tract 4069, Alameda County, California</t>
  </si>
  <si>
    <t>Census Tract 4070, Alameda County, California</t>
  </si>
  <si>
    <t>Census Tract 4071.01, Alameda County, California</t>
  </si>
  <si>
    <t>Census Tract 4071.02, Alameda County, California</t>
  </si>
  <si>
    <t>Census Tract 4072, Alameda County, California</t>
  </si>
  <si>
    <t>Census Tract 4073, Alameda County, California</t>
  </si>
  <si>
    <t>Census Tract 4074, Alameda County, California</t>
  </si>
  <si>
    <t>Census Tract 4075, Alameda County, California</t>
  </si>
  <si>
    <t>Census Tract 4076, Alameda County, California</t>
  </si>
  <si>
    <t>Census Tract 4077, Alameda County, California</t>
  </si>
  <si>
    <t>Census Tract 4078, Alameda County, California</t>
  </si>
  <si>
    <t>Census Tract 4079, Alameda County, California</t>
  </si>
  <si>
    <t>Census Tract 4080, Alameda County, California</t>
  </si>
  <si>
    <t>Census Tract 4081, Alameda County, California</t>
  </si>
  <si>
    <t>Census Tract 4082, Alameda County, California</t>
  </si>
  <si>
    <t>Census Tract 4083, Alameda County, California</t>
  </si>
  <si>
    <t>Census Tract 4084, Alameda County, California</t>
  </si>
  <si>
    <t>Census Tract 4085, Alameda County, California</t>
  </si>
  <si>
    <t>Census Tract 4086, Alameda County, California</t>
  </si>
  <si>
    <t>Census Tract 4087, Alameda County, California</t>
  </si>
  <si>
    <t>Census Tract 4088, Alameda County, California</t>
  </si>
  <si>
    <t>Census Tract 4089, Alameda County, California</t>
  </si>
  <si>
    <t>Census Tract 4090, Alameda County, California</t>
  </si>
  <si>
    <t>Census Tract 4091, Alameda County, California</t>
  </si>
  <si>
    <t>Census Tract 4092, Alameda County, California</t>
  </si>
  <si>
    <t>Census Tract 4093, Alameda County, California</t>
  </si>
  <si>
    <t>Census Tract 4094, Alameda County, California</t>
  </si>
  <si>
    <t>Census Tract 4095, Alameda County, California</t>
  </si>
  <si>
    <t>Census Tract 4096, Alameda County, California</t>
  </si>
  <si>
    <t>Census Tract 4097, Alameda County, California</t>
  </si>
  <si>
    <t>Census Tract 4098, Alameda County, California</t>
  </si>
  <si>
    <t>Census Tract 4099, Alameda County, California</t>
  </si>
  <si>
    <t>Census Tract 4100, Alameda County, California</t>
  </si>
  <si>
    <t>Census Tract 4101, Alameda County, California</t>
  </si>
  <si>
    <t>Census Tract 4102, Alameda County, California</t>
  </si>
  <si>
    <t>Census Tract 4103, Alameda County, California</t>
  </si>
  <si>
    <t>Census Tract 4104, Alameda County, California</t>
  </si>
  <si>
    <t>Census Tract 4105, Alameda County, California</t>
  </si>
  <si>
    <t>Census Tract 4201, Alameda County, California</t>
  </si>
  <si>
    <t>Census Tract 4202, Alameda County, California</t>
  </si>
  <si>
    <t>Census Tract 4203, Alameda County, California</t>
  </si>
  <si>
    <t>Census Tract 4204, Alameda County, California</t>
  </si>
  <si>
    <t>Census Tract 4205, Alameda County, California</t>
  </si>
  <si>
    <t>Census Tract 4206, Alameda County, California</t>
  </si>
  <si>
    <t>Census Tract 4211, Alameda County, California</t>
  </si>
  <si>
    <t>Census Tract 4212, Alameda County, California</t>
  </si>
  <si>
    <t>Census Tract 4213, Alameda County, California</t>
  </si>
  <si>
    <t>Census Tract 4214, Alameda County, California</t>
  </si>
  <si>
    <t>Census Tract 4215, Alameda County, California</t>
  </si>
  <si>
    <t>Census Tract 4216, Alameda County, California</t>
  </si>
  <si>
    <t>Census Tract 4217, Alameda County, California</t>
  </si>
  <si>
    <t>Census Tract 4218, Alameda County, California</t>
  </si>
  <si>
    <t>Census Tract 4219, Alameda County, California</t>
  </si>
  <si>
    <t>Census Tract 4220, Alameda County, California</t>
  </si>
  <si>
    <t>Census Tract 4221, Alameda County, California</t>
  </si>
  <si>
    <t>Census Tract 4222, Alameda County, California</t>
  </si>
  <si>
    <t>Census Tract 4223, Alameda County, California</t>
  </si>
  <si>
    <t>Census Tract 4224, Alameda County, California</t>
  </si>
  <si>
    <t>Census Tract 4225, Alameda County, California</t>
  </si>
  <si>
    <t>Census Tract 4226, Alameda County, California</t>
  </si>
  <si>
    <t>Census Tract 4227, Alameda County, California</t>
  </si>
  <si>
    <t>Census Tract 4228, Alameda County, California</t>
  </si>
  <si>
    <t>Census Tract 4229, Alameda County, California</t>
  </si>
  <si>
    <t>Census Tract 4230, Alameda County, California</t>
  </si>
  <si>
    <t>Census Tract 4231, Alameda County, California</t>
  </si>
  <si>
    <t>Census Tract 4232, Alameda County, California</t>
  </si>
  <si>
    <t>Census Tract 4233, Alameda County, California</t>
  </si>
  <si>
    <t>Census Tract 4234, Alameda County, California</t>
  </si>
  <si>
    <t>Census Tract 4235, Alameda County, California</t>
  </si>
  <si>
    <t>Census Tract 4236.01, Alameda County, California</t>
  </si>
  <si>
    <t>Census Tract 4236.02, Alameda County, California</t>
  </si>
  <si>
    <t>Census Tract 4237, Alameda County, California</t>
  </si>
  <si>
    <t>Census Tract 4238, Alameda County, California</t>
  </si>
  <si>
    <t>Census Tract 4239.01, Alameda County, California</t>
  </si>
  <si>
    <t>Census Tract 4239.02, Alameda County, California</t>
  </si>
  <si>
    <t>Census Tract 4240.01, Alameda County, California</t>
  </si>
  <si>
    <t>Census Tract 4240.02, Alameda County, California</t>
  </si>
  <si>
    <t>Census Tract 4251.01, Alameda County, California</t>
  </si>
  <si>
    <t>Census Tract 4251.02, Alameda County, California</t>
  </si>
  <si>
    <t>Census Tract 4251.03, Alameda County, California</t>
  </si>
  <si>
    <t>Census Tract 4251.04, Alameda County, California</t>
  </si>
  <si>
    <t>Census Tract 4261, Alameda County, California</t>
  </si>
  <si>
    <t>Census Tract 4262, Alameda County, California</t>
  </si>
  <si>
    <t>Census Tract 4271, Alameda County, California</t>
  </si>
  <si>
    <t>Census Tract 4272, Alameda County, California</t>
  </si>
  <si>
    <t>Census Tract 4273, Alameda County, California</t>
  </si>
  <si>
    <t>Census Tract 4276, Alameda County, California</t>
  </si>
  <si>
    <t>Census Tract 4277, Alameda County, California</t>
  </si>
  <si>
    <t>Census Tract 4278, Alameda County, California</t>
  </si>
  <si>
    <t>Census Tract 4279, Alameda County, California</t>
  </si>
  <si>
    <t>Census Tract 4280, Alameda County, California</t>
  </si>
  <si>
    <t>Census Tract 4281, Alameda County, California</t>
  </si>
  <si>
    <t>Census Tract 4282, Alameda County, California</t>
  </si>
  <si>
    <t>Census Tract 4283.01, Alameda County, California</t>
  </si>
  <si>
    <t>Census Tract 4283.02, Alameda County, California</t>
  </si>
  <si>
    <t>Census Tract 4284, Alameda County, California</t>
  </si>
  <si>
    <t>Census Tract 4285, Alameda County, California</t>
  </si>
  <si>
    <t>Census Tract 4286, Alameda County, California</t>
  </si>
  <si>
    <t>Census Tract 4287, Alameda County, California</t>
  </si>
  <si>
    <t>Census Tract 4301.01, Alameda County, California</t>
  </si>
  <si>
    <t>Census Tract 4301.02, Alameda County, California</t>
  </si>
  <si>
    <t>Census Tract 4302, Alameda County, California</t>
  </si>
  <si>
    <t>Census Tract 4303, Alameda County, California</t>
  </si>
  <si>
    <t>Census Tract 4304, Alameda County, California</t>
  </si>
  <si>
    <t>Census Tract 4305, Alameda County, California</t>
  </si>
  <si>
    <t>Census Tract 4306, Alameda County, California</t>
  </si>
  <si>
    <t>Census Tract 4307, Alameda County, California</t>
  </si>
  <si>
    <t>Census Tract 4308, Alameda County, California</t>
  </si>
  <si>
    <t>Census Tract 4309, Alameda County, California</t>
  </si>
  <si>
    <t>Census Tract 4310, Alameda County, California</t>
  </si>
  <si>
    <t>Census Tract 4311, Alameda County, California</t>
  </si>
  <si>
    <t>Census Tract 4312, Alameda County, California</t>
  </si>
  <si>
    <t>Census Tract 4321, Alameda County, California</t>
  </si>
  <si>
    <t>Census Tract 4322, Alameda County, California</t>
  </si>
  <si>
    <t>Census Tract 4323, Alameda County, California</t>
  </si>
  <si>
    <t>Census Tract 4324, Alameda County, California</t>
  </si>
  <si>
    <t>Census Tract 4325.01, Alameda County, California</t>
  </si>
  <si>
    <t>Census Tract 4325.02, Alameda County, California</t>
  </si>
  <si>
    <t>Census Tract 4326, Alameda County, California</t>
  </si>
  <si>
    <t>Census Tract 4327, Alameda County, California</t>
  </si>
  <si>
    <t>Census Tract 4328, Alameda County, California</t>
  </si>
  <si>
    <t>Census Tract 4330, Alameda County, California</t>
  </si>
  <si>
    <t>Census Tract 4331.02, Alameda County, California</t>
  </si>
  <si>
    <t>Census Tract 4331.03, Alameda County, California</t>
  </si>
  <si>
    <t>Census Tract 4331.04, Alameda County, California</t>
  </si>
  <si>
    <t>Census Tract 4332, Alameda County, California</t>
  </si>
  <si>
    <t>Census Tract 4333, Alameda County, California</t>
  </si>
  <si>
    <t>Census Tract 4334, Alameda County, California</t>
  </si>
  <si>
    <t>Census Tract 4335, Alameda County, California</t>
  </si>
  <si>
    <t>Census Tract 4336, Alameda County, California</t>
  </si>
  <si>
    <t>Census Tract 4337, Alameda County, California</t>
  </si>
  <si>
    <t>Census Tract 4338, Alameda County, California</t>
  </si>
  <si>
    <t>Census Tract 4339, Alameda County, California</t>
  </si>
  <si>
    <t>Census Tract 4340, Alameda County, California</t>
  </si>
  <si>
    <t>Census Tract 4351.02, Alameda County, California</t>
  </si>
  <si>
    <t>Census Tract 4351.03, Alameda County, California</t>
  </si>
  <si>
    <t>Census Tract 4351.04, Alameda County, California</t>
  </si>
  <si>
    <t>Census Tract 4352, Alameda County, California</t>
  </si>
  <si>
    <t>Census Tract 4353, Alameda County, California</t>
  </si>
  <si>
    <t>Census Tract 4354, Alameda County, California</t>
  </si>
  <si>
    <t>Census Tract 4355, Alameda County, California</t>
  </si>
  <si>
    <t>Census Tract 4356.01, Alameda County, California</t>
  </si>
  <si>
    <t>Census Tract 4356.02, Alameda County, California</t>
  </si>
  <si>
    <t>Census Tract 4357, Alameda County, California</t>
  </si>
  <si>
    <t>Census Tract 4358, Alameda County, California</t>
  </si>
  <si>
    <t>Census Tract 4359, Alameda County, California</t>
  </si>
  <si>
    <t>Census Tract 4360, Alameda County, California</t>
  </si>
  <si>
    <t>Census Tract 4361, Alameda County, California</t>
  </si>
  <si>
    <t>Census Tract 4362, Alameda County, California</t>
  </si>
  <si>
    <t>Census Tract 4363, Alameda County, California</t>
  </si>
  <si>
    <t>Census Tract 4364.01, Alameda County, California</t>
  </si>
  <si>
    <t>Census Tract 4364.02, Alameda County, California</t>
  </si>
  <si>
    <t>Census Tract 4365, Alameda County, California</t>
  </si>
  <si>
    <t>Census Tract 4366.01, Alameda County, California</t>
  </si>
  <si>
    <t>Census Tract 4366.02, Alameda County, California</t>
  </si>
  <si>
    <t>Census Tract 4367, Alameda County, California</t>
  </si>
  <si>
    <t>Census Tract 4368, Alameda County, California</t>
  </si>
  <si>
    <t>Census Tract 4369, Alameda County, California</t>
  </si>
  <si>
    <t>Census Tract 4370, Alameda County, California</t>
  </si>
  <si>
    <t>Census Tract 4371.01, Alameda County, California</t>
  </si>
  <si>
    <t>Census Tract 4371.02, Alameda County, California</t>
  </si>
  <si>
    <t>Census Tract 4372, Alameda County, California</t>
  </si>
  <si>
    <t>Census Tract 4373, Alameda County, California</t>
  </si>
  <si>
    <t>Census Tract 4374, Alameda County, California</t>
  </si>
  <si>
    <t>Census Tract 4375, Alameda County, California</t>
  </si>
  <si>
    <t>Census Tract 4376, Alameda County, California</t>
  </si>
  <si>
    <t>Census Tract 4377.01, Alameda County, California</t>
  </si>
  <si>
    <t>Census Tract 4377.02, Alameda County, California</t>
  </si>
  <si>
    <t>Census Tract 4378, Alameda County, California</t>
  </si>
  <si>
    <t>Census Tract 4379, Alameda County, California</t>
  </si>
  <si>
    <t>Census Tract 4380, Alameda County, California</t>
  </si>
  <si>
    <t>Census Tract 4381, Alameda County, California</t>
  </si>
  <si>
    <t>Census Tract 4382.01, Alameda County, California</t>
  </si>
  <si>
    <t>Census Tract 4382.03, Alameda County, California</t>
  </si>
  <si>
    <t>Census Tract 4382.04, Alameda County, California</t>
  </si>
  <si>
    <t>Census Tract 4383, Alameda County, California</t>
  </si>
  <si>
    <t>Census Tract 4384, Alameda County, California</t>
  </si>
  <si>
    <t>Census Tract 4401, Alameda County, California</t>
  </si>
  <si>
    <t>Census Tract 4402, Alameda County, California</t>
  </si>
  <si>
    <t>Census Tract 4403.01, Alameda County, California</t>
  </si>
  <si>
    <t>Census Tract 4403.04, Alameda County, California</t>
  </si>
  <si>
    <t>Census Tract 4403.05, Alameda County, California</t>
  </si>
  <si>
    <t>Census Tract 4403.06, Alameda County, California</t>
  </si>
  <si>
    <t>Census Tract 4403.07, Alameda County, California</t>
  </si>
  <si>
    <t>Census Tract 4403.08, Alameda County, California</t>
  </si>
  <si>
    <t>Census Tract 4403.31, Alameda County, California</t>
  </si>
  <si>
    <t>Census Tract 4403.32, Alameda County, California</t>
  </si>
  <si>
    <t>Census Tract 4403.33, Alameda County, California</t>
  </si>
  <si>
    <t>Census Tract 4403.34, Alameda County, California</t>
  </si>
  <si>
    <t>Census Tract 4403.35, Alameda County, California</t>
  </si>
  <si>
    <t>Census Tract 4403.36, Alameda County, California</t>
  </si>
  <si>
    <t>Census Tract 4411, Alameda County, California</t>
  </si>
  <si>
    <t>Census Tract 4412, Alameda County, California</t>
  </si>
  <si>
    <t>Census Tract 4413.01, Alameda County, California</t>
  </si>
  <si>
    <t>Census Tract 4413.02, Alameda County, California</t>
  </si>
  <si>
    <t>Census Tract 4414.01, Alameda County, California</t>
  </si>
  <si>
    <t>Census Tract 4414.02, Alameda County, California</t>
  </si>
  <si>
    <t>Census Tract 4415.01, Alameda County, California</t>
  </si>
  <si>
    <t>Census Tract 4415.03, Alameda County, California</t>
  </si>
  <si>
    <t>Census Tract 4415.21, Alameda County, California</t>
  </si>
  <si>
    <t>Census Tract 4415.22, Alameda County, California</t>
  </si>
  <si>
    <t>Census Tract 4415.23, Alameda County, California</t>
  </si>
  <si>
    <t>Census Tract 4415.24, Alameda County, California</t>
  </si>
  <si>
    <t>Census Tract 4416.01, Alameda County, California</t>
  </si>
  <si>
    <t>Census Tract 4416.02, Alameda County, California</t>
  </si>
  <si>
    <t>Census Tract 4417, Alameda County, California</t>
  </si>
  <si>
    <t>Census Tract 4418, Alameda County, California</t>
  </si>
  <si>
    <t>Census Tract 4419.21, Alameda County, California</t>
  </si>
  <si>
    <t>Census Tract 4419.23, Alameda County, California</t>
  </si>
  <si>
    <t>Census Tract 4419.24, Alameda County, California</t>
  </si>
  <si>
    <t>Census Tract 4419.25, Alameda County, California</t>
  </si>
  <si>
    <t>Census Tract 4419.26, Alameda County, California</t>
  </si>
  <si>
    <t>Census Tract 4419.27, Alameda County, California</t>
  </si>
  <si>
    <t>Census Tract 4420, Alameda County, California</t>
  </si>
  <si>
    <t>Census Tract 4421, Alameda County, California</t>
  </si>
  <si>
    <t>Census Tract 4422, Alameda County, California</t>
  </si>
  <si>
    <t>Census Tract 4423.01, Alameda County, California</t>
  </si>
  <si>
    <t>Census Tract 4423.02, Alameda County, California</t>
  </si>
  <si>
    <t>Census Tract 4424, Alameda County, California</t>
  </si>
  <si>
    <t>Census Tract 4425, Alameda County, California</t>
  </si>
  <si>
    <t>Census Tract 4426.01, Alameda County, California</t>
  </si>
  <si>
    <t>Census Tract 4426.02, Alameda County, California</t>
  </si>
  <si>
    <t>Census Tract 4427, Alameda County, California</t>
  </si>
  <si>
    <t>Census Tract 4428, Alameda County, California</t>
  </si>
  <si>
    <t>Census Tract 4429, Alameda County, California</t>
  </si>
  <si>
    <t>Census Tract 4430.01, Alameda County, California</t>
  </si>
  <si>
    <t>Census Tract 4430.02, Alameda County, California</t>
  </si>
  <si>
    <t>Census Tract 4431.02, Alameda County, California</t>
  </si>
  <si>
    <t>Census Tract 4431.03, Alameda County, California</t>
  </si>
  <si>
    <t>Census Tract 4431.04, Alameda County, California</t>
  </si>
  <si>
    <t>Census Tract 4431.05, Alameda County, California</t>
  </si>
  <si>
    <t>Census Tract 4432, Alameda County, California</t>
  </si>
  <si>
    <t>Census Tract 4433.01, Alameda County, California</t>
  </si>
  <si>
    <t>Census Tract 4433.21, Alameda County, California</t>
  </si>
  <si>
    <t>Census Tract 4433.22, Alameda County, California</t>
  </si>
  <si>
    <t>Census Tract 4441, Alameda County, California</t>
  </si>
  <si>
    <t>Census Tract 4442, Alameda County, California</t>
  </si>
  <si>
    <t>Census Tract 4443.01, Alameda County, California</t>
  </si>
  <si>
    <t>Census Tract 4443.02, Alameda County, California</t>
  </si>
  <si>
    <t>Census Tract 4444, Alameda County, California</t>
  </si>
  <si>
    <t>Census Tract 4445, Alameda County, California</t>
  </si>
  <si>
    <t>Census Tract 4446.01, Alameda County, California</t>
  </si>
  <si>
    <t>Census Tract 4446.02, Alameda County, California</t>
  </si>
  <si>
    <t>Census Tract 4501.01, Alameda County, California</t>
  </si>
  <si>
    <t>Census Tract 4501.02, Alameda County, California</t>
  </si>
  <si>
    <t>Census Tract 4502, Alameda County, California</t>
  </si>
  <si>
    <t>Census Tract 4503, Alameda County, California</t>
  </si>
  <si>
    <t>Census Tract 4504, Alameda County, California</t>
  </si>
  <si>
    <t>Census Tract 4505.01, Alameda County, California</t>
  </si>
  <si>
    <t>Census Tract 4505.02, Alameda County, California</t>
  </si>
  <si>
    <t>Census Tract 4506.01, Alameda County, California</t>
  </si>
  <si>
    <t>Census Tract 4506.02, Alameda County, California</t>
  </si>
  <si>
    <t>Census Tract 4506.03, Alameda County, California</t>
  </si>
  <si>
    <t>Census Tract 4506.04, Alameda County, California</t>
  </si>
  <si>
    <t>Census Tract 4506.05, Alameda County, California</t>
  </si>
  <si>
    <t>Census Tract 4506.06, Alameda County, California</t>
  </si>
  <si>
    <t>Census Tract 4506.07, Alameda County, California</t>
  </si>
  <si>
    <t>Census Tract 4507.01, Alameda County, California</t>
  </si>
  <si>
    <t>Census Tract 4507.41, Alameda County, California</t>
  </si>
  <si>
    <t>Census Tract 4507.42, Alameda County, California</t>
  </si>
  <si>
    <t>Census Tract 4507.43, Alameda County, California</t>
  </si>
  <si>
    <t>Census Tract 4507.44, Alameda County, California</t>
  </si>
  <si>
    <t>Census Tract 4507.45, Alameda County, California</t>
  </si>
  <si>
    <t>Census Tract 4507.46, Alameda County, California</t>
  </si>
  <si>
    <t>Census Tract 4507.50, Alameda County, California</t>
  </si>
  <si>
    <t>Census Tract 4507.51, Alameda County, California</t>
  </si>
  <si>
    <t>Census Tract 4507.52, Alameda County, California</t>
  </si>
  <si>
    <t>Census Tract 4511.01, Alameda County, California</t>
  </si>
  <si>
    <t>Census Tract 4511.02, Alameda County, California</t>
  </si>
  <si>
    <t>Census Tract 4512.01, Alameda County, California</t>
  </si>
  <si>
    <t>Census Tract 4512.02, Alameda County, California</t>
  </si>
  <si>
    <t>Census Tract 4513, Alameda County, California</t>
  </si>
  <si>
    <t>Census Tract 4514.01, Alameda County, California</t>
  </si>
  <si>
    <t>Census Tract 4514.03, Alameda County, California</t>
  </si>
  <si>
    <t>Census Tract 4514.04, Alameda County, California</t>
  </si>
  <si>
    <t>Census Tract 4515.01, Alameda County, California</t>
  </si>
  <si>
    <t>Census Tract 4515.03, Alameda County, California</t>
  </si>
  <si>
    <t>Census Tract 4515.04, Alameda County, California</t>
  </si>
  <si>
    <t>Census Tract 4515.05, Alameda County, California</t>
  </si>
  <si>
    <t>Census Tract 4515.06, Alameda County, California</t>
  </si>
  <si>
    <t>Census Tract 4516.01, Alameda County, California</t>
  </si>
  <si>
    <t>Census Tract 4516.02, Alameda County, California</t>
  </si>
  <si>
    <t>Census Tract 4517.01, Alameda County, California</t>
  </si>
  <si>
    <t>Census Tract 4517.03, Alameda County, California</t>
  </si>
  <si>
    <t>Census Tract 4517.04, Alameda County, California</t>
  </si>
  <si>
    <t>Census Tract 9819, Alameda County, California</t>
  </si>
  <si>
    <t>Census Tract 9820, Alameda County, California</t>
  </si>
  <si>
    <t>Census Tract 9832, Alameda County, California</t>
  </si>
  <si>
    <t># of Households</t>
  </si>
  <si>
    <t>Census Tract</t>
  </si>
  <si>
    <t>HH Income ($)</t>
  </si>
  <si>
    <t>check</t>
  </si>
  <si>
    <t>middle</t>
  </si>
  <si>
    <t>(xi-xbar)^2</t>
  </si>
  <si>
    <t>1 sd</t>
  </si>
  <si>
    <t>1 sd high</t>
  </si>
  <si>
    <t>min</t>
  </si>
  <si>
    <t>max</t>
  </si>
  <si>
    <t>n/4</t>
  </si>
  <si>
    <t>IQR</t>
  </si>
  <si>
    <t>Outliers</t>
  </si>
  <si>
    <t>Q1</t>
  </si>
  <si>
    <t>Q3</t>
  </si>
  <si>
    <t>30k-50k</t>
  </si>
  <si>
    <t>50k-70k</t>
  </si>
  <si>
    <t>70;-90k</t>
  </si>
  <si>
    <t>90k-110k</t>
  </si>
  <si>
    <t>110k-130k</t>
  </si>
  <si>
    <t>130;150k</t>
  </si>
  <si>
    <t>Std Dev</t>
  </si>
  <si>
    <t>Variance</t>
  </si>
  <si>
    <t>Median</t>
  </si>
  <si>
    <t>Mean</t>
  </si>
  <si>
    <t>2SD+Mean</t>
  </si>
  <si>
    <t>1SD+Mean</t>
  </si>
  <si>
    <t>Quartiles</t>
  </si>
  <si>
    <t>Density</t>
  </si>
  <si>
    <t>Total</t>
  </si>
  <si>
    <t>Sample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</si>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</sst>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7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0" xfId="0" applyFill="1"/>
    <xf numFmtId="1" fontId="0" fillId="0" borderId="0" xfId="0" applyNumberFormat="1"/>
    <xf numFmtId="44" fontId="0" fillId="0" borderId="0" xfId="27" applyFont="1"/>
    <xf numFmtId="164" fontId="0" fillId="0" borderId="0" xfId="27" applyNumberFormat="1" applyFont="1"/>
    <xf numFmtId="165" fontId="0" fillId="0" borderId="0" xfId="27" applyNumberFormat="1" applyFont="1"/>
    <xf numFmtId="0" fontId="0" fillId="2" borderId="0" xfId="0" applyFill="1" applyAlignment="1">
      <alignment horizontal="center" vertical="center"/>
    </xf>
    <xf numFmtId="167" fontId="0" fillId="0" borderId="0" xfId="28" applyNumberFormat="1" applyFont="1"/>
  </cellXfs>
  <cellStyles count="29">
    <cellStyle name="Comma" xfId="28" builtinId="3"/>
    <cellStyle name="Currency" xfId="2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Answers!$M$12:$M$17</c:f>
              <c:strCache>
                <c:ptCount val="6"/>
                <c:pt idx="0">
                  <c:v>30k-50k</c:v>
                </c:pt>
                <c:pt idx="1">
                  <c:v>50k-70k</c:v>
                </c:pt>
                <c:pt idx="2">
                  <c:v>70;-90k</c:v>
                </c:pt>
                <c:pt idx="3">
                  <c:v>90k-110k</c:v>
                </c:pt>
                <c:pt idx="4">
                  <c:v>110k-130k</c:v>
                </c:pt>
                <c:pt idx="5">
                  <c:v>130;150k</c:v>
                </c:pt>
              </c:strCache>
            </c:strRef>
          </c:cat>
          <c:val>
            <c:numRef>
              <c:f>Answers!$N$12:$N$17</c:f>
              <c:numCache>
                <c:formatCode>General</c:formatCode>
                <c:ptCount val="6"/>
                <c:pt idx="0">
                  <c:v>29.0</c:v>
                </c:pt>
                <c:pt idx="1">
                  <c:v>68.0</c:v>
                </c:pt>
                <c:pt idx="2">
                  <c:v>78.0</c:v>
                </c:pt>
                <c:pt idx="3">
                  <c:v>61.0</c:v>
                </c:pt>
                <c:pt idx="4">
                  <c:v>49.0</c:v>
                </c:pt>
                <c:pt idx="5">
                  <c:v>25.0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239216"/>
        <c:axId val="1724241536"/>
      </c:barChart>
      <c:catAx>
        <c:axId val="172423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4241536"/>
        <c:crosses val="autoZero"/>
        <c:auto val="1"/>
        <c:lblAlgn val="ctr"/>
        <c:lblOffset val="100"/>
        <c:noMultiLvlLbl val="0"/>
      </c:catAx>
      <c:valAx>
        <c:axId val="172424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24239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33</xdr:row>
      <xdr:rowOff>6350</xdr:rowOff>
    </xdr:from>
    <xdr:to>
      <xdr:col>15</xdr:col>
      <xdr:colOff>266700</xdr:colOff>
      <xdr:row>55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1"/>
  <sheetViews>
    <sheetView workbookViewId="0">
      <selection activeCell="I10" sqref="I10"/>
    </sheetView>
  </sheetViews>
  <sheetFormatPr baseColWidth="10" defaultRowHeight="16" x14ac:dyDescent="0.2"/>
  <cols>
    <col min="1" max="1" width="41.6640625" bestFit="1" customWidth="1"/>
    <col min="2" max="2" width="14.5" bestFit="1" customWidth="1"/>
  </cols>
  <sheetData>
    <row r="1" spans="1:3" x14ac:dyDescent="0.2">
      <c r="A1" s="1" t="s">
        <v>361</v>
      </c>
      <c r="B1" s="1" t="s">
        <v>360</v>
      </c>
      <c r="C1" s="1" t="s">
        <v>362</v>
      </c>
    </row>
    <row r="2" spans="1:3" x14ac:dyDescent="0.2">
      <c r="A2" t="s">
        <v>0</v>
      </c>
      <c r="B2">
        <v>1286</v>
      </c>
      <c r="C2">
        <v>238371</v>
      </c>
    </row>
    <row r="3" spans="1:3" x14ac:dyDescent="0.2">
      <c r="A3" t="s">
        <v>1</v>
      </c>
      <c r="B3">
        <v>832</v>
      </c>
      <c r="C3">
        <v>181040</v>
      </c>
    </row>
    <row r="4" spans="1:3" x14ac:dyDescent="0.2">
      <c r="A4" t="s">
        <v>2</v>
      </c>
      <c r="B4">
        <v>2489</v>
      </c>
      <c r="C4">
        <v>132725</v>
      </c>
    </row>
    <row r="5" spans="1:3" x14ac:dyDescent="0.2">
      <c r="A5" t="s">
        <v>3</v>
      </c>
      <c r="B5">
        <v>1801</v>
      </c>
      <c r="C5">
        <v>118159</v>
      </c>
    </row>
    <row r="6" spans="1:3" x14ac:dyDescent="0.2">
      <c r="A6" t="s">
        <v>4</v>
      </c>
      <c r="B6">
        <v>1624</v>
      </c>
      <c r="C6">
        <v>81219</v>
      </c>
    </row>
    <row r="7" spans="1:3" x14ac:dyDescent="0.2">
      <c r="A7" t="s">
        <v>5</v>
      </c>
      <c r="B7">
        <v>701</v>
      </c>
      <c r="C7">
        <v>87527</v>
      </c>
    </row>
    <row r="8" spans="1:3" x14ac:dyDescent="0.2">
      <c r="A8" t="s">
        <v>6</v>
      </c>
      <c r="B8">
        <v>1793</v>
      </c>
      <c r="C8">
        <v>60252</v>
      </c>
    </row>
    <row r="9" spans="1:3" x14ac:dyDescent="0.2">
      <c r="A9" t="s">
        <v>7</v>
      </c>
      <c r="B9">
        <v>1572</v>
      </c>
      <c r="C9">
        <v>76848</v>
      </c>
    </row>
    <row r="10" spans="1:3" x14ac:dyDescent="0.2">
      <c r="A10" t="s">
        <v>8</v>
      </c>
      <c r="B10">
        <v>1013</v>
      </c>
      <c r="C10">
        <v>85046</v>
      </c>
    </row>
    <row r="11" spans="1:3" x14ac:dyDescent="0.2">
      <c r="A11" t="s">
        <v>9</v>
      </c>
      <c r="B11">
        <v>2533</v>
      </c>
      <c r="C11">
        <v>63067</v>
      </c>
    </row>
    <row r="12" spans="1:3" x14ac:dyDescent="0.2">
      <c r="A12" t="s">
        <v>10</v>
      </c>
      <c r="B12">
        <v>2028</v>
      </c>
      <c r="C12">
        <v>74008</v>
      </c>
    </row>
    <row r="13" spans="1:3" x14ac:dyDescent="0.2">
      <c r="A13" t="s">
        <v>11</v>
      </c>
      <c r="B13">
        <v>1250</v>
      </c>
      <c r="C13">
        <v>99419</v>
      </c>
    </row>
    <row r="14" spans="1:3" x14ac:dyDescent="0.2">
      <c r="A14" t="s">
        <v>12</v>
      </c>
      <c r="B14">
        <v>1727</v>
      </c>
      <c r="C14">
        <v>60841</v>
      </c>
    </row>
    <row r="15" spans="1:3" x14ac:dyDescent="0.2">
      <c r="A15" t="s">
        <v>13</v>
      </c>
      <c r="B15">
        <v>1516</v>
      </c>
      <c r="C15">
        <v>37632</v>
      </c>
    </row>
    <row r="16" spans="1:3" x14ac:dyDescent="0.2">
      <c r="A16" t="s">
        <v>14</v>
      </c>
      <c r="B16">
        <v>1002</v>
      </c>
      <c r="C16">
        <v>64601</v>
      </c>
    </row>
    <row r="17" spans="1:3" x14ac:dyDescent="0.2">
      <c r="A17" t="s">
        <v>15</v>
      </c>
      <c r="B17">
        <v>731</v>
      </c>
      <c r="C17">
        <v>52707</v>
      </c>
    </row>
    <row r="18" spans="1:3" x14ac:dyDescent="0.2">
      <c r="A18" t="s">
        <v>16</v>
      </c>
      <c r="B18">
        <v>1241</v>
      </c>
      <c r="C18">
        <v>88813</v>
      </c>
    </row>
    <row r="19" spans="1:3" x14ac:dyDescent="0.2">
      <c r="A19" t="s">
        <v>17</v>
      </c>
      <c r="B19">
        <v>725</v>
      </c>
      <c r="C19">
        <v>43037</v>
      </c>
    </row>
    <row r="20" spans="1:3" x14ac:dyDescent="0.2">
      <c r="A20" t="s">
        <v>18</v>
      </c>
      <c r="B20">
        <v>880</v>
      </c>
      <c r="C20">
        <v>59763</v>
      </c>
    </row>
    <row r="21" spans="1:3" x14ac:dyDescent="0.2">
      <c r="A21" t="s">
        <v>19</v>
      </c>
      <c r="B21">
        <v>1189</v>
      </c>
      <c r="C21">
        <v>48539</v>
      </c>
    </row>
    <row r="22" spans="1:3" x14ac:dyDescent="0.2">
      <c r="A22" t="s">
        <v>20</v>
      </c>
      <c r="B22">
        <v>725</v>
      </c>
      <c r="C22">
        <v>34108</v>
      </c>
    </row>
    <row r="23" spans="1:3" x14ac:dyDescent="0.2">
      <c r="A23" t="s">
        <v>21</v>
      </c>
      <c r="B23">
        <v>655</v>
      </c>
      <c r="C23">
        <v>39264</v>
      </c>
    </row>
    <row r="24" spans="1:3" x14ac:dyDescent="0.2">
      <c r="A24" t="s">
        <v>22</v>
      </c>
      <c r="B24">
        <v>693</v>
      </c>
      <c r="C24">
        <v>59935</v>
      </c>
    </row>
    <row r="25" spans="1:3" x14ac:dyDescent="0.2">
      <c r="A25" t="s">
        <v>23</v>
      </c>
      <c r="B25">
        <v>2158</v>
      </c>
      <c r="C25">
        <v>51819</v>
      </c>
    </row>
    <row r="26" spans="1:3" x14ac:dyDescent="0.2">
      <c r="A26" t="s">
        <v>24</v>
      </c>
      <c r="B26">
        <v>851</v>
      </c>
      <c r="C26">
        <v>47440</v>
      </c>
    </row>
    <row r="27" spans="1:3" x14ac:dyDescent="0.2">
      <c r="A27" t="s">
        <v>25</v>
      </c>
      <c r="B27">
        <v>1501</v>
      </c>
      <c r="C27">
        <v>38592</v>
      </c>
    </row>
    <row r="28" spans="1:3" x14ac:dyDescent="0.2">
      <c r="A28" t="s">
        <v>26</v>
      </c>
      <c r="B28">
        <v>704</v>
      </c>
      <c r="C28">
        <v>77265</v>
      </c>
    </row>
    <row r="29" spans="1:3" x14ac:dyDescent="0.2">
      <c r="A29" t="s">
        <v>27</v>
      </c>
      <c r="B29">
        <v>2205</v>
      </c>
      <c r="C29">
        <v>73051</v>
      </c>
    </row>
    <row r="30" spans="1:3" x14ac:dyDescent="0.2">
      <c r="A30" t="s">
        <v>28</v>
      </c>
      <c r="B30">
        <v>2748</v>
      </c>
      <c r="C30">
        <v>61230</v>
      </c>
    </row>
    <row r="31" spans="1:3" x14ac:dyDescent="0.2">
      <c r="A31" t="s">
        <v>29</v>
      </c>
      <c r="B31">
        <v>2562</v>
      </c>
      <c r="C31">
        <v>60886</v>
      </c>
    </row>
    <row r="32" spans="1:3" x14ac:dyDescent="0.2">
      <c r="A32" t="s">
        <v>30</v>
      </c>
      <c r="B32">
        <v>1238</v>
      </c>
      <c r="C32">
        <v>75966</v>
      </c>
    </row>
    <row r="33" spans="1:3" x14ac:dyDescent="0.2">
      <c r="A33" t="s">
        <v>31</v>
      </c>
      <c r="B33">
        <v>2518</v>
      </c>
      <c r="C33">
        <v>74158</v>
      </c>
    </row>
    <row r="34" spans="1:3" x14ac:dyDescent="0.2">
      <c r="A34" t="s">
        <v>32</v>
      </c>
      <c r="B34">
        <v>1677</v>
      </c>
      <c r="C34">
        <v>71906</v>
      </c>
    </row>
    <row r="35" spans="1:3" x14ac:dyDescent="0.2">
      <c r="A35" t="s">
        <v>33</v>
      </c>
      <c r="B35">
        <v>1144</v>
      </c>
      <c r="C35">
        <v>93593</v>
      </c>
    </row>
    <row r="36" spans="1:3" x14ac:dyDescent="0.2">
      <c r="A36" t="s">
        <v>34</v>
      </c>
      <c r="B36">
        <v>1801</v>
      </c>
      <c r="C36">
        <v>104811</v>
      </c>
    </row>
    <row r="37" spans="1:3" x14ac:dyDescent="0.2">
      <c r="A37" t="s">
        <v>35</v>
      </c>
      <c r="B37">
        <v>2271</v>
      </c>
      <c r="C37">
        <v>83921</v>
      </c>
    </row>
    <row r="38" spans="1:3" x14ac:dyDescent="0.2">
      <c r="A38" t="s">
        <v>36</v>
      </c>
      <c r="B38">
        <v>1638</v>
      </c>
      <c r="C38">
        <v>80861</v>
      </c>
    </row>
    <row r="39" spans="1:3" x14ac:dyDescent="0.2">
      <c r="A39" t="s">
        <v>37</v>
      </c>
      <c r="B39">
        <v>1619</v>
      </c>
      <c r="C39">
        <v>106750</v>
      </c>
    </row>
    <row r="40" spans="1:3" x14ac:dyDescent="0.2">
      <c r="A40" t="s">
        <v>38</v>
      </c>
      <c r="B40">
        <v>1529</v>
      </c>
      <c r="C40">
        <v>98650</v>
      </c>
    </row>
    <row r="41" spans="1:3" x14ac:dyDescent="0.2">
      <c r="A41" t="s">
        <v>39</v>
      </c>
      <c r="B41">
        <v>1290</v>
      </c>
      <c r="C41">
        <v>201365</v>
      </c>
    </row>
    <row r="42" spans="1:3" x14ac:dyDescent="0.2">
      <c r="A42" t="s">
        <v>40</v>
      </c>
      <c r="B42">
        <v>1289</v>
      </c>
      <c r="C42">
        <v>243730</v>
      </c>
    </row>
    <row r="43" spans="1:3" x14ac:dyDescent="0.2">
      <c r="A43" t="s">
        <v>41</v>
      </c>
      <c r="B43">
        <v>2278</v>
      </c>
      <c r="C43">
        <v>186438</v>
      </c>
    </row>
    <row r="44" spans="1:3" x14ac:dyDescent="0.2">
      <c r="A44" t="s">
        <v>42</v>
      </c>
      <c r="B44">
        <v>673</v>
      </c>
      <c r="C44">
        <v>269798</v>
      </c>
    </row>
    <row r="45" spans="1:3" x14ac:dyDescent="0.2">
      <c r="A45" t="s">
        <v>43</v>
      </c>
      <c r="B45">
        <v>2345</v>
      </c>
      <c r="C45">
        <v>169770</v>
      </c>
    </row>
    <row r="46" spans="1:3" x14ac:dyDescent="0.2">
      <c r="A46" t="s">
        <v>44</v>
      </c>
      <c r="B46">
        <v>1784</v>
      </c>
      <c r="C46">
        <v>199251</v>
      </c>
    </row>
    <row r="47" spans="1:3" x14ac:dyDescent="0.2">
      <c r="A47" t="s">
        <v>45</v>
      </c>
      <c r="B47">
        <v>793</v>
      </c>
      <c r="C47">
        <v>179252</v>
      </c>
    </row>
    <row r="48" spans="1:3" x14ac:dyDescent="0.2">
      <c r="A48" t="s">
        <v>46</v>
      </c>
      <c r="B48">
        <v>1298</v>
      </c>
      <c r="C48">
        <v>93415</v>
      </c>
    </row>
    <row r="49" spans="1:3" x14ac:dyDescent="0.2">
      <c r="A49" t="s">
        <v>47</v>
      </c>
      <c r="B49">
        <v>2014</v>
      </c>
      <c r="C49">
        <v>99628</v>
      </c>
    </row>
    <row r="50" spans="1:3" x14ac:dyDescent="0.2">
      <c r="A50" t="s">
        <v>48</v>
      </c>
      <c r="B50">
        <v>1508</v>
      </c>
      <c r="C50">
        <v>145380</v>
      </c>
    </row>
    <row r="51" spans="1:3" x14ac:dyDescent="0.2">
      <c r="A51" t="s">
        <v>49</v>
      </c>
      <c r="B51">
        <v>1542</v>
      </c>
      <c r="C51">
        <v>232865</v>
      </c>
    </row>
    <row r="52" spans="1:3" x14ac:dyDescent="0.2">
      <c r="A52" t="s">
        <v>50</v>
      </c>
      <c r="B52">
        <v>2373</v>
      </c>
      <c r="C52">
        <v>83784</v>
      </c>
    </row>
    <row r="53" spans="1:3" x14ac:dyDescent="0.2">
      <c r="A53" t="s">
        <v>51</v>
      </c>
      <c r="B53">
        <v>1489</v>
      </c>
      <c r="C53">
        <v>72160</v>
      </c>
    </row>
    <row r="54" spans="1:3" x14ac:dyDescent="0.2">
      <c r="A54" t="s">
        <v>52</v>
      </c>
      <c r="B54">
        <v>1480</v>
      </c>
      <c r="C54">
        <v>49370</v>
      </c>
    </row>
    <row r="55" spans="1:3" x14ac:dyDescent="0.2">
      <c r="A55" t="s">
        <v>53</v>
      </c>
      <c r="B55">
        <v>1638</v>
      </c>
      <c r="C55">
        <v>43623</v>
      </c>
    </row>
    <row r="56" spans="1:3" x14ac:dyDescent="0.2">
      <c r="A56" t="s">
        <v>54</v>
      </c>
      <c r="B56">
        <v>1100</v>
      </c>
      <c r="C56">
        <v>38768</v>
      </c>
    </row>
    <row r="57" spans="1:3" x14ac:dyDescent="0.2">
      <c r="A57" t="s">
        <v>55</v>
      </c>
      <c r="B57">
        <v>1604</v>
      </c>
      <c r="C57">
        <v>56155</v>
      </c>
    </row>
    <row r="58" spans="1:3" x14ac:dyDescent="0.2">
      <c r="A58" t="s">
        <v>56</v>
      </c>
      <c r="B58">
        <v>1448</v>
      </c>
      <c r="C58">
        <v>65410</v>
      </c>
    </row>
    <row r="59" spans="1:3" x14ac:dyDescent="0.2">
      <c r="A59" t="s">
        <v>57</v>
      </c>
      <c r="B59">
        <v>1306</v>
      </c>
      <c r="C59">
        <v>49200</v>
      </c>
    </row>
    <row r="60" spans="1:3" x14ac:dyDescent="0.2">
      <c r="A60" t="s">
        <v>58</v>
      </c>
      <c r="B60">
        <v>1365</v>
      </c>
      <c r="C60">
        <v>56657</v>
      </c>
    </row>
    <row r="61" spans="1:3" x14ac:dyDescent="0.2">
      <c r="A61" t="s">
        <v>59</v>
      </c>
      <c r="B61">
        <v>992</v>
      </c>
      <c r="C61">
        <v>49929</v>
      </c>
    </row>
    <row r="62" spans="1:3" x14ac:dyDescent="0.2">
      <c r="A62" t="s">
        <v>60</v>
      </c>
      <c r="B62">
        <v>931</v>
      </c>
      <c r="C62">
        <v>42439</v>
      </c>
    </row>
    <row r="63" spans="1:3" x14ac:dyDescent="0.2">
      <c r="A63" t="s">
        <v>61</v>
      </c>
      <c r="B63">
        <v>1457</v>
      </c>
      <c r="C63">
        <v>61141</v>
      </c>
    </row>
    <row r="64" spans="1:3" x14ac:dyDescent="0.2">
      <c r="A64" t="s">
        <v>62</v>
      </c>
      <c r="B64">
        <v>1441</v>
      </c>
      <c r="C64">
        <v>67572</v>
      </c>
    </row>
    <row r="65" spans="1:3" x14ac:dyDescent="0.2">
      <c r="A65" t="s">
        <v>63</v>
      </c>
      <c r="B65">
        <v>1372</v>
      </c>
      <c r="C65">
        <v>43014</v>
      </c>
    </row>
    <row r="66" spans="1:3" x14ac:dyDescent="0.2">
      <c r="A66" t="s">
        <v>64</v>
      </c>
      <c r="B66">
        <v>1336</v>
      </c>
      <c r="C66">
        <v>38766</v>
      </c>
    </row>
    <row r="67" spans="1:3" x14ac:dyDescent="0.2">
      <c r="A67" t="s">
        <v>65</v>
      </c>
      <c r="B67">
        <v>1216</v>
      </c>
      <c r="C67">
        <v>56209</v>
      </c>
    </row>
    <row r="68" spans="1:3" x14ac:dyDescent="0.2">
      <c r="A68" t="s">
        <v>66</v>
      </c>
      <c r="B68">
        <v>738</v>
      </c>
      <c r="C68">
        <v>69381</v>
      </c>
    </row>
    <row r="69" spans="1:3" x14ac:dyDescent="0.2">
      <c r="A69" t="s">
        <v>67</v>
      </c>
      <c r="B69">
        <v>1953</v>
      </c>
      <c r="C69">
        <v>54560</v>
      </c>
    </row>
    <row r="70" spans="1:3" x14ac:dyDescent="0.2">
      <c r="A70" t="s">
        <v>68</v>
      </c>
      <c r="B70">
        <v>1726</v>
      </c>
      <c r="C70">
        <v>59995</v>
      </c>
    </row>
    <row r="71" spans="1:3" x14ac:dyDescent="0.2">
      <c r="A71" t="s">
        <v>69</v>
      </c>
      <c r="B71">
        <v>933</v>
      </c>
      <c r="C71">
        <v>59313</v>
      </c>
    </row>
    <row r="72" spans="1:3" x14ac:dyDescent="0.2">
      <c r="A72" t="s">
        <v>70</v>
      </c>
      <c r="B72">
        <v>2179</v>
      </c>
      <c r="C72">
        <v>96729</v>
      </c>
    </row>
    <row r="73" spans="1:3" x14ac:dyDescent="0.2">
      <c r="A73" t="s">
        <v>71</v>
      </c>
      <c r="B73">
        <v>1395</v>
      </c>
      <c r="C73">
        <v>113620</v>
      </c>
    </row>
    <row r="74" spans="1:3" x14ac:dyDescent="0.2">
      <c r="A74" t="s">
        <v>72</v>
      </c>
      <c r="B74">
        <v>1528</v>
      </c>
      <c r="C74">
        <v>94027</v>
      </c>
    </row>
    <row r="75" spans="1:3" x14ac:dyDescent="0.2">
      <c r="A75" t="s">
        <v>73</v>
      </c>
      <c r="B75">
        <v>1896</v>
      </c>
      <c r="C75">
        <v>61336</v>
      </c>
    </row>
    <row r="76" spans="1:3" x14ac:dyDescent="0.2">
      <c r="A76" t="s">
        <v>74</v>
      </c>
      <c r="B76">
        <v>1067</v>
      </c>
      <c r="C76">
        <v>51209</v>
      </c>
    </row>
    <row r="77" spans="1:3" x14ac:dyDescent="0.2">
      <c r="A77" t="s">
        <v>75</v>
      </c>
      <c r="B77">
        <v>1300</v>
      </c>
      <c r="C77">
        <v>58765</v>
      </c>
    </row>
    <row r="78" spans="1:3" x14ac:dyDescent="0.2">
      <c r="A78" t="s">
        <v>76</v>
      </c>
      <c r="B78">
        <v>1818</v>
      </c>
      <c r="C78">
        <v>45348</v>
      </c>
    </row>
    <row r="79" spans="1:3" x14ac:dyDescent="0.2">
      <c r="A79" t="s">
        <v>77</v>
      </c>
      <c r="B79">
        <v>720</v>
      </c>
      <c r="C79">
        <v>65703</v>
      </c>
    </row>
    <row r="80" spans="1:3" x14ac:dyDescent="0.2">
      <c r="A80" t="s">
        <v>78</v>
      </c>
      <c r="B80">
        <v>1153</v>
      </c>
      <c r="C80">
        <v>49741</v>
      </c>
    </row>
    <row r="81" spans="1:3" x14ac:dyDescent="0.2">
      <c r="A81" t="s">
        <v>79</v>
      </c>
      <c r="B81">
        <v>1186</v>
      </c>
      <c r="C81">
        <v>39402</v>
      </c>
    </row>
    <row r="82" spans="1:3" x14ac:dyDescent="0.2">
      <c r="A82" t="s">
        <v>80</v>
      </c>
      <c r="B82">
        <v>2102</v>
      </c>
      <c r="C82">
        <v>63684</v>
      </c>
    </row>
    <row r="83" spans="1:3" x14ac:dyDescent="0.2">
      <c r="A83" t="s">
        <v>81</v>
      </c>
      <c r="B83">
        <v>1621</v>
      </c>
      <c r="C83">
        <v>79874</v>
      </c>
    </row>
    <row r="84" spans="1:3" x14ac:dyDescent="0.2">
      <c r="A84" t="s">
        <v>82</v>
      </c>
      <c r="B84">
        <v>746</v>
      </c>
      <c r="C84">
        <v>88460</v>
      </c>
    </row>
    <row r="85" spans="1:3" x14ac:dyDescent="0.2">
      <c r="A85" t="s">
        <v>83</v>
      </c>
      <c r="B85">
        <v>1101</v>
      </c>
      <c r="C85">
        <v>118221</v>
      </c>
    </row>
    <row r="86" spans="1:3" x14ac:dyDescent="0.2">
      <c r="A86" t="s">
        <v>84</v>
      </c>
      <c r="B86">
        <v>974</v>
      </c>
      <c r="C86">
        <v>203756</v>
      </c>
    </row>
    <row r="87" spans="1:3" x14ac:dyDescent="0.2">
      <c r="A87" t="s">
        <v>85</v>
      </c>
      <c r="B87">
        <v>2669</v>
      </c>
      <c r="C87">
        <v>135961</v>
      </c>
    </row>
    <row r="88" spans="1:3" x14ac:dyDescent="0.2">
      <c r="A88" t="s">
        <v>86</v>
      </c>
      <c r="B88">
        <v>1686</v>
      </c>
      <c r="C88">
        <v>61608</v>
      </c>
    </row>
    <row r="89" spans="1:3" x14ac:dyDescent="0.2">
      <c r="A89" t="s">
        <v>87</v>
      </c>
      <c r="B89">
        <v>1705</v>
      </c>
      <c r="C89">
        <v>85677</v>
      </c>
    </row>
    <row r="90" spans="1:3" x14ac:dyDescent="0.2">
      <c r="A90" t="s">
        <v>88</v>
      </c>
      <c r="B90">
        <v>1084</v>
      </c>
      <c r="C90">
        <v>51216</v>
      </c>
    </row>
    <row r="91" spans="1:3" x14ac:dyDescent="0.2">
      <c r="A91" t="s">
        <v>89</v>
      </c>
      <c r="B91">
        <v>1649</v>
      </c>
      <c r="C91">
        <v>53648</v>
      </c>
    </row>
    <row r="92" spans="1:3" x14ac:dyDescent="0.2">
      <c r="A92" t="s">
        <v>90</v>
      </c>
      <c r="B92">
        <v>1868</v>
      </c>
      <c r="C92">
        <v>41122</v>
      </c>
    </row>
    <row r="93" spans="1:3" x14ac:dyDescent="0.2">
      <c r="A93" t="s">
        <v>91</v>
      </c>
      <c r="B93">
        <v>2258</v>
      </c>
      <c r="C93">
        <v>50815</v>
      </c>
    </row>
    <row r="94" spans="1:3" x14ac:dyDescent="0.2">
      <c r="A94" t="s">
        <v>92</v>
      </c>
      <c r="B94">
        <v>1887</v>
      </c>
      <c r="C94">
        <v>36982</v>
      </c>
    </row>
    <row r="95" spans="1:3" x14ac:dyDescent="0.2">
      <c r="A95" t="s">
        <v>93</v>
      </c>
      <c r="B95">
        <v>972</v>
      </c>
      <c r="C95">
        <v>34503</v>
      </c>
    </row>
    <row r="96" spans="1:3" x14ac:dyDescent="0.2">
      <c r="A96" t="s">
        <v>94</v>
      </c>
      <c r="B96">
        <v>1034</v>
      </c>
      <c r="C96">
        <v>58818</v>
      </c>
    </row>
    <row r="97" spans="1:3" x14ac:dyDescent="0.2">
      <c r="A97" t="s">
        <v>95</v>
      </c>
      <c r="B97">
        <v>598</v>
      </c>
      <c r="C97">
        <v>44874</v>
      </c>
    </row>
    <row r="98" spans="1:3" x14ac:dyDescent="0.2">
      <c r="A98" t="s">
        <v>96</v>
      </c>
      <c r="B98">
        <v>886</v>
      </c>
      <c r="C98">
        <v>58441</v>
      </c>
    </row>
    <row r="99" spans="1:3" x14ac:dyDescent="0.2">
      <c r="A99" t="s">
        <v>97</v>
      </c>
      <c r="B99">
        <v>1579</v>
      </c>
      <c r="C99">
        <v>46186</v>
      </c>
    </row>
    <row r="100" spans="1:3" x14ac:dyDescent="0.2">
      <c r="A100" t="s">
        <v>98</v>
      </c>
      <c r="B100">
        <v>1208</v>
      </c>
      <c r="C100">
        <v>57700</v>
      </c>
    </row>
    <row r="101" spans="1:3" x14ac:dyDescent="0.2">
      <c r="A101" t="s">
        <v>99</v>
      </c>
      <c r="B101">
        <v>1130</v>
      </c>
      <c r="C101">
        <v>40057</v>
      </c>
    </row>
    <row r="102" spans="1:3" x14ac:dyDescent="0.2">
      <c r="A102" t="s">
        <v>100</v>
      </c>
      <c r="B102">
        <v>1428</v>
      </c>
      <c r="C102">
        <v>45579</v>
      </c>
    </row>
    <row r="103" spans="1:3" x14ac:dyDescent="0.2">
      <c r="A103" t="s">
        <v>101</v>
      </c>
      <c r="B103">
        <v>1585</v>
      </c>
      <c r="C103">
        <v>52470</v>
      </c>
    </row>
    <row r="104" spans="1:3" x14ac:dyDescent="0.2">
      <c r="A104" t="s">
        <v>102</v>
      </c>
      <c r="B104">
        <v>1153</v>
      </c>
      <c r="C104">
        <v>68495</v>
      </c>
    </row>
    <row r="105" spans="1:3" x14ac:dyDescent="0.2">
      <c r="A105" t="s">
        <v>103</v>
      </c>
      <c r="B105">
        <v>1373</v>
      </c>
      <c r="C105">
        <v>136350</v>
      </c>
    </row>
    <row r="106" spans="1:3" x14ac:dyDescent="0.2">
      <c r="A106" t="s">
        <v>104</v>
      </c>
      <c r="B106">
        <v>1203</v>
      </c>
      <c r="C106">
        <v>107340</v>
      </c>
    </row>
    <row r="107" spans="1:3" x14ac:dyDescent="0.2">
      <c r="A107" t="s">
        <v>105</v>
      </c>
      <c r="B107">
        <v>980</v>
      </c>
      <c r="C107">
        <v>60163</v>
      </c>
    </row>
    <row r="108" spans="1:3" x14ac:dyDescent="0.2">
      <c r="A108" t="s">
        <v>106</v>
      </c>
      <c r="B108">
        <v>1140</v>
      </c>
      <c r="C108">
        <v>59076</v>
      </c>
    </row>
    <row r="109" spans="1:3" x14ac:dyDescent="0.2">
      <c r="A109" t="s">
        <v>107</v>
      </c>
      <c r="B109">
        <v>945</v>
      </c>
      <c r="C109">
        <v>53159</v>
      </c>
    </row>
    <row r="110" spans="1:3" x14ac:dyDescent="0.2">
      <c r="A110" t="s">
        <v>108</v>
      </c>
      <c r="B110">
        <v>1378</v>
      </c>
      <c r="C110">
        <v>69675</v>
      </c>
    </row>
    <row r="111" spans="1:3" x14ac:dyDescent="0.2">
      <c r="A111" t="s">
        <v>109</v>
      </c>
      <c r="B111">
        <v>982</v>
      </c>
      <c r="C111">
        <v>35349</v>
      </c>
    </row>
    <row r="112" spans="1:3" x14ac:dyDescent="0.2">
      <c r="A112" t="s">
        <v>110</v>
      </c>
      <c r="B112">
        <v>856</v>
      </c>
      <c r="C112">
        <v>144189</v>
      </c>
    </row>
    <row r="113" spans="1:3" x14ac:dyDescent="0.2">
      <c r="A113" t="s">
        <v>111</v>
      </c>
      <c r="B113">
        <v>1236</v>
      </c>
      <c r="C113">
        <v>97400</v>
      </c>
    </row>
    <row r="114" spans="1:3" x14ac:dyDescent="0.2">
      <c r="A114" t="s">
        <v>112</v>
      </c>
      <c r="B114">
        <v>1896</v>
      </c>
      <c r="C114">
        <v>124660</v>
      </c>
    </row>
    <row r="115" spans="1:3" x14ac:dyDescent="0.2">
      <c r="A115" t="s">
        <v>113</v>
      </c>
      <c r="B115">
        <v>1272</v>
      </c>
      <c r="C115">
        <v>54619</v>
      </c>
    </row>
    <row r="116" spans="1:3" x14ac:dyDescent="0.2">
      <c r="A116" t="s">
        <v>114</v>
      </c>
      <c r="B116">
        <v>931</v>
      </c>
      <c r="C116">
        <v>96043</v>
      </c>
    </row>
    <row r="117" spans="1:3" x14ac:dyDescent="0.2">
      <c r="A117" t="s">
        <v>115</v>
      </c>
      <c r="B117">
        <v>1186</v>
      </c>
      <c r="C117">
        <v>119565</v>
      </c>
    </row>
    <row r="118" spans="1:3" x14ac:dyDescent="0.2">
      <c r="A118" t="s">
        <v>116</v>
      </c>
      <c r="B118">
        <v>846</v>
      </c>
      <c r="C118">
        <v>178332</v>
      </c>
    </row>
    <row r="119" spans="1:3" x14ac:dyDescent="0.2">
      <c r="A119" t="s">
        <v>117</v>
      </c>
      <c r="B119">
        <v>1538</v>
      </c>
      <c r="C119">
        <v>195892</v>
      </c>
    </row>
    <row r="120" spans="1:3" x14ac:dyDescent="0.2">
      <c r="A120" t="s">
        <v>118</v>
      </c>
      <c r="B120">
        <v>1692</v>
      </c>
      <c r="C120">
        <v>163808</v>
      </c>
    </row>
    <row r="121" spans="1:3" x14ac:dyDescent="0.2">
      <c r="A121" t="s">
        <v>119</v>
      </c>
      <c r="B121">
        <v>661</v>
      </c>
      <c r="C121">
        <v>190929</v>
      </c>
    </row>
    <row r="122" spans="1:3" x14ac:dyDescent="0.2">
      <c r="A122" t="s">
        <v>120</v>
      </c>
      <c r="B122">
        <v>1574</v>
      </c>
      <c r="C122">
        <v>201530</v>
      </c>
    </row>
    <row r="123" spans="1:3" x14ac:dyDescent="0.2">
      <c r="A123" t="s">
        <v>121</v>
      </c>
      <c r="B123">
        <v>1586</v>
      </c>
      <c r="C123">
        <v>175584</v>
      </c>
    </row>
    <row r="124" spans="1:3" x14ac:dyDescent="0.2">
      <c r="A124" t="s">
        <v>122</v>
      </c>
      <c r="B124">
        <v>1600</v>
      </c>
      <c r="C124">
        <v>95103</v>
      </c>
    </row>
    <row r="125" spans="1:3" x14ac:dyDescent="0.2">
      <c r="A125" t="s">
        <v>123</v>
      </c>
      <c r="B125">
        <v>943</v>
      </c>
      <c r="C125">
        <v>120617</v>
      </c>
    </row>
    <row r="126" spans="1:3" x14ac:dyDescent="0.2">
      <c r="A126" t="s">
        <v>124</v>
      </c>
      <c r="B126">
        <v>1728</v>
      </c>
      <c r="C126">
        <v>103946</v>
      </c>
    </row>
    <row r="127" spans="1:3" x14ac:dyDescent="0.2">
      <c r="A127" t="s">
        <v>125</v>
      </c>
      <c r="B127">
        <v>847</v>
      </c>
      <c r="C127">
        <v>79930</v>
      </c>
    </row>
    <row r="128" spans="1:3" x14ac:dyDescent="0.2">
      <c r="A128" t="s">
        <v>126</v>
      </c>
      <c r="B128">
        <v>1141</v>
      </c>
      <c r="C128">
        <v>76660</v>
      </c>
    </row>
    <row r="129" spans="1:3" x14ac:dyDescent="0.2">
      <c r="A129" t="s">
        <v>127</v>
      </c>
      <c r="B129">
        <v>1573</v>
      </c>
      <c r="C129">
        <v>86417</v>
      </c>
    </row>
    <row r="130" spans="1:3" x14ac:dyDescent="0.2">
      <c r="A130" t="s">
        <v>128</v>
      </c>
      <c r="B130">
        <v>1784</v>
      </c>
      <c r="C130">
        <v>79349</v>
      </c>
    </row>
    <row r="131" spans="1:3" x14ac:dyDescent="0.2">
      <c r="A131" t="s">
        <v>129</v>
      </c>
      <c r="B131">
        <v>2174</v>
      </c>
      <c r="C131">
        <v>71848</v>
      </c>
    </row>
    <row r="132" spans="1:3" x14ac:dyDescent="0.2">
      <c r="A132" t="s">
        <v>130</v>
      </c>
      <c r="B132">
        <v>1480</v>
      </c>
      <c r="C132">
        <v>84577</v>
      </c>
    </row>
    <row r="133" spans="1:3" x14ac:dyDescent="0.2">
      <c r="A133" t="s">
        <v>131</v>
      </c>
      <c r="B133">
        <v>20</v>
      </c>
      <c r="C133">
        <v>397940</v>
      </c>
    </row>
    <row r="134" spans="1:3" x14ac:dyDescent="0.2">
      <c r="A134" t="s">
        <v>132</v>
      </c>
      <c r="B134">
        <v>1000</v>
      </c>
      <c r="C134">
        <v>53386</v>
      </c>
    </row>
    <row r="135" spans="1:3" x14ac:dyDescent="0.2">
      <c r="A135" t="s">
        <v>133</v>
      </c>
      <c r="B135">
        <v>1378</v>
      </c>
      <c r="C135">
        <v>35190</v>
      </c>
    </row>
    <row r="136" spans="1:3" x14ac:dyDescent="0.2">
      <c r="A136" t="s">
        <v>134</v>
      </c>
      <c r="B136">
        <v>1901</v>
      </c>
      <c r="C136">
        <v>44244</v>
      </c>
    </row>
    <row r="137" spans="1:3" x14ac:dyDescent="0.2">
      <c r="A137" t="s">
        <v>135</v>
      </c>
      <c r="B137">
        <v>1916</v>
      </c>
      <c r="C137">
        <v>106714</v>
      </c>
    </row>
    <row r="138" spans="1:3" x14ac:dyDescent="0.2">
      <c r="A138" t="s">
        <v>136</v>
      </c>
      <c r="B138">
        <v>1974</v>
      </c>
      <c r="C138">
        <v>75759</v>
      </c>
    </row>
    <row r="139" spans="1:3" x14ac:dyDescent="0.2">
      <c r="A139" t="s">
        <v>137</v>
      </c>
      <c r="B139">
        <v>1094</v>
      </c>
      <c r="C139">
        <v>71442</v>
      </c>
    </row>
    <row r="140" spans="1:3" x14ac:dyDescent="0.2">
      <c r="A140" t="s">
        <v>138</v>
      </c>
      <c r="B140">
        <v>1640</v>
      </c>
      <c r="C140">
        <v>80920</v>
      </c>
    </row>
    <row r="141" spans="1:3" x14ac:dyDescent="0.2">
      <c r="A141" t="s">
        <v>139</v>
      </c>
      <c r="B141">
        <v>2039</v>
      </c>
      <c r="C141">
        <v>93586</v>
      </c>
    </row>
    <row r="142" spans="1:3" x14ac:dyDescent="0.2">
      <c r="A142" t="s">
        <v>140</v>
      </c>
      <c r="B142">
        <v>1414</v>
      </c>
      <c r="C142">
        <v>71805</v>
      </c>
    </row>
    <row r="143" spans="1:3" x14ac:dyDescent="0.2">
      <c r="A143" t="s">
        <v>141</v>
      </c>
      <c r="B143">
        <v>1200</v>
      </c>
      <c r="C143">
        <v>85182</v>
      </c>
    </row>
    <row r="144" spans="1:3" x14ac:dyDescent="0.2">
      <c r="A144" t="s">
        <v>142</v>
      </c>
      <c r="B144">
        <v>2284</v>
      </c>
      <c r="C144">
        <v>61092</v>
      </c>
    </row>
    <row r="145" spans="1:3" x14ac:dyDescent="0.2">
      <c r="A145" t="s">
        <v>143</v>
      </c>
      <c r="B145">
        <v>1423</v>
      </c>
      <c r="C145">
        <v>109688</v>
      </c>
    </row>
    <row r="146" spans="1:3" x14ac:dyDescent="0.2">
      <c r="A146" t="s">
        <v>144</v>
      </c>
      <c r="B146">
        <v>1300</v>
      </c>
      <c r="C146">
        <v>265679</v>
      </c>
    </row>
    <row r="147" spans="1:3" x14ac:dyDescent="0.2">
      <c r="A147" t="s">
        <v>145</v>
      </c>
      <c r="B147">
        <v>892</v>
      </c>
      <c r="C147">
        <v>87042</v>
      </c>
    </row>
    <row r="148" spans="1:3" x14ac:dyDescent="0.2">
      <c r="A148" t="s">
        <v>146</v>
      </c>
      <c r="B148">
        <v>700</v>
      </c>
      <c r="C148">
        <v>110223</v>
      </c>
    </row>
    <row r="149" spans="1:3" x14ac:dyDescent="0.2">
      <c r="A149" t="s">
        <v>147</v>
      </c>
      <c r="B149">
        <v>1562</v>
      </c>
      <c r="C149">
        <v>63031</v>
      </c>
    </row>
    <row r="150" spans="1:3" x14ac:dyDescent="0.2">
      <c r="A150" t="s">
        <v>148</v>
      </c>
      <c r="B150">
        <v>1013</v>
      </c>
      <c r="C150">
        <v>62063</v>
      </c>
    </row>
    <row r="151" spans="1:3" x14ac:dyDescent="0.2">
      <c r="A151" t="s">
        <v>149</v>
      </c>
      <c r="B151">
        <v>1172</v>
      </c>
      <c r="C151">
        <v>84732</v>
      </c>
    </row>
    <row r="152" spans="1:3" x14ac:dyDescent="0.2">
      <c r="A152" t="s">
        <v>150</v>
      </c>
      <c r="B152">
        <v>1825</v>
      </c>
      <c r="C152">
        <v>101933</v>
      </c>
    </row>
    <row r="153" spans="1:3" x14ac:dyDescent="0.2">
      <c r="A153" t="s">
        <v>151</v>
      </c>
      <c r="B153">
        <v>1277</v>
      </c>
      <c r="C153">
        <v>110666</v>
      </c>
    </row>
    <row r="154" spans="1:3" x14ac:dyDescent="0.2">
      <c r="A154" t="s">
        <v>152</v>
      </c>
      <c r="B154">
        <v>1931</v>
      </c>
      <c r="C154">
        <v>82495</v>
      </c>
    </row>
    <row r="155" spans="1:3" x14ac:dyDescent="0.2">
      <c r="A155" t="s">
        <v>153</v>
      </c>
      <c r="B155">
        <v>2133</v>
      </c>
      <c r="C155">
        <v>342987</v>
      </c>
    </row>
    <row r="156" spans="1:3" x14ac:dyDescent="0.2">
      <c r="A156" t="s">
        <v>154</v>
      </c>
      <c r="B156">
        <v>1677</v>
      </c>
      <c r="C156">
        <v>241961</v>
      </c>
    </row>
    <row r="157" spans="1:3" x14ac:dyDescent="0.2">
      <c r="A157" t="s">
        <v>155</v>
      </c>
      <c r="B157">
        <v>1402</v>
      </c>
      <c r="C157">
        <v>132114</v>
      </c>
    </row>
    <row r="158" spans="1:3" x14ac:dyDescent="0.2">
      <c r="A158" t="s">
        <v>156</v>
      </c>
      <c r="B158">
        <v>1647</v>
      </c>
      <c r="C158">
        <v>86580</v>
      </c>
    </row>
    <row r="159" spans="1:3" x14ac:dyDescent="0.2">
      <c r="A159" t="s">
        <v>157</v>
      </c>
      <c r="B159">
        <v>1868</v>
      </c>
      <c r="C159">
        <v>103863</v>
      </c>
    </row>
    <row r="160" spans="1:3" x14ac:dyDescent="0.2">
      <c r="A160" t="s">
        <v>158</v>
      </c>
      <c r="B160">
        <v>1830</v>
      </c>
      <c r="C160">
        <v>57562</v>
      </c>
    </row>
    <row r="161" spans="1:3" x14ac:dyDescent="0.2">
      <c r="A161" t="s">
        <v>159</v>
      </c>
      <c r="B161">
        <v>2325</v>
      </c>
      <c r="C161">
        <v>91955</v>
      </c>
    </row>
    <row r="162" spans="1:3" x14ac:dyDescent="0.2">
      <c r="A162" t="s">
        <v>160</v>
      </c>
      <c r="B162">
        <v>2014</v>
      </c>
      <c r="C162">
        <v>130278</v>
      </c>
    </row>
    <row r="163" spans="1:3" x14ac:dyDescent="0.2">
      <c r="A163" t="s">
        <v>161</v>
      </c>
      <c r="B163">
        <v>2216</v>
      </c>
      <c r="C163">
        <v>107832</v>
      </c>
    </row>
    <row r="164" spans="1:3" x14ac:dyDescent="0.2">
      <c r="A164" t="s">
        <v>162</v>
      </c>
      <c r="B164">
        <v>1353</v>
      </c>
      <c r="C164">
        <v>85198</v>
      </c>
    </row>
    <row r="165" spans="1:3" x14ac:dyDescent="0.2">
      <c r="A165" t="s">
        <v>163</v>
      </c>
      <c r="B165">
        <v>1938</v>
      </c>
      <c r="C165">
        <v>105954</v>
      </c>
    </row>
    <row r="166" spans="1:3" x14ac:dyDescent="0.2">
      <c r="A166" t="s">
        <v>164</v>
      </c>
      <c r="B166">
        <v>2775</v>
      </c>
      <c r="C166">
        <v>117361</v>
      </c>
    </row>
    <row r="167" spans="1:3" x14ac:dyDescent="0.2">
      <c r="A167" t="s">
        <v>165</v>
      </c>
      <c r="B167">
        <v>2514</v>
      </c>
      <c r="C167">
        <v>145526</v>
      </c>
    </row>
    <row r="168" spans="1:3" x14ac:dyDescent="0.2">
      <c r="A168" t="s">
        <v>166</v>
      </c>
      <c r="B168">
        <v>2667</v>
      </c>
      <c r="C168">
        <v>158208</v>
      </c>
    </row>
    <row r="169" spans="1:3" x14ac:dyDescent="0.2">
      <c r="A169" t="s">
        <v>167</v>
      </c>
      <c r="B169">
        <v>1895</v>
      </c>
      <c r="C169">
        <v>78417</v>
      </c>
    </row>
    <row r="170" spans="1:3" x14ac:dyDescent="0.2">
      <c r="A170" t="s">
        <v>168</v>
      </c>
      <c r="B170">
        <v>1499</v>
      </c>
      <c r="C170">
        <v>91278</v>
      </c>
    </row>
    <row r="171" spans="1:3" x14ac:dyDescent="0.2">
      <c r="A171" t="s">
        <v>169</v>
      </c>
      <c r="B171">
        <v>1515</v>
      </c>
      <c r="C171">
        <v>90207</v>
      </c>
    </row>
    <row r="172" spans="1:3" x14ac:dyDescent="0.2">
      <c r="A172" t="s">
        <v>170</v>
      </c>
      <c r="B172">
        <v>1250</v>
      </c>
      <c r="C172">
        <v>105678</v>
      </c>
    </row>
    <row r="173" spans="1:3" x14ac:dyDescent="0.2">
      <c r="A173" t="s">
        <v>171</v>
      </c>
      <c r="B173">
        <v>2217</v>
      </c>
      <c r="C173">
        <v>152635</v>
      </c>
    </row>
    <row r="174" spans="1:3" x14ac:dyDescent="0.2">
      <c r="A174" t="s">
        <v>172</v>
      </c>
      <c r="B174">
        <v>863</v>
      </c>
      <c r="C174">
        <v>143202</v>
      </c>
    </row>
    <row r="175" spans="1:3" x14ac:dyDescent="0.2">
      <c r="A175" t="s">
        <v>173</v>
      </c>
      <c r="B175">
        <v>2417</v>
      </c>
      <c r="C175">
        <v>138856</v>
      </c>
    </row>
    <row r="176" spans="1:3" x14ac:dyDescent="0.2">
      <c r="A176" t="s">
        <v>174</v>
      </c>
      <c r="B176">
        <v>1239</v>
      </c>
      <c r="C176">
        <v>117097</v>
      </c>
    </row>
    <row r="177" spans="1:3" x14ac:dyDescent="0.2">
      <c r="A177" t="s">
        <v>175</v>
      </c>
      <c r="B177">
        <v>752</v>
      </c>
      <c r="C177">
        <v>130851</v>
      </c>
    </row>
    <row r="178" spans="1:3" x14ac:dyDescent="0.2">
      <c r="A178" t="s">
        <v>176</v>
      </c>
      <c r="B178">
        <v>2027</v>
      </c>
      <c r="C178">
        <v>76880</v>
      </c>
    </row>
    <row r="179" spans="1:3" x14ac:dyDescent="0.2">
      <c r="A179" t="s">
        <v>177</v>
      </c>
      <c r="B179">
        <v>2145</v>
      </c>
      <c r="C179">
        <v>116434</v>
      </c>
    </row>
    <row r="180" spans="1:3" x14ac:dyDescent="0.2">
      <c r="A180" t="s">
        <v>178</v>
      </c>
      <c r="B180">
        <v>1291</v>
      </c>
      <c r="C180">
        <v>112758</v>
      </c>
    </row>
    <row r="181" spans="1:3" x14ac:dyDescent="0.2">
      <c r="A181" t="s">
        <v>179</v>
      </c>
      <c r="B181">
        <v>2116</v>
      </c>
      <c r="C181">
        <v>96664</v>
      </c>
    </row>
    <row r="182" spans="1:3" x14ac:dyDescent="0.2">
      <c r="A182" t="s">
        <v>180</v>
      </c>
      <c r="B182">
        <v>1822</v>
      </c>
      <c r="C182">
        <v>65065</v>
      </c>
    </row>
    <row r="183" spans="1:3" x14ac:dyDescent="0.2">
      <c r="A183" t="s">
        <v>181</v>
      </c>
      <c r="B183">
        <v>1138</v>
      </c>
      <c r="C183">
        <v>67714</v>
      </c>
    </row>
    <row r="184" spans="1:3" x14ac:dyDescent="0.2">
      <c r="A184" t="s">
        <v>182</v>
      </c>
      <c r="B184">
        <v>1342</v>
      </c>
      <c r="C184">
        <v>66848</v>
      </c>
    </row>
    <row r="185" spans="1:3" x14ac:dyDescent="0.2">
      <c r="A185" t="s">
        <v>183</v>
      </c>
      <c r="B185">
        <v>2504</v>
      </c>
      <c r="C185">
        <v>65578</v>
      </c>
    </row>
    <row r="186" spans="1:3" x14ac:dyDescent="0.2">
      <c r="A186" t="s">
        <v>184</v>
      </c>
      <c r="B186">
        <v>1475</v>
      </c>
      <c r="C186">
        <v>115425</v>
      </c>
    </row>
    <row r="187" spans="1:3" x14ac:dyDescent="0.2">
      <c r="A187" t="s">
        <v>185</v>
      </c>
      <c r="B187">
        <v>1666</v>
      </c>
      <c r="C187">
        <v>79592</v>
      </c>
    </row>
    <row r="188" spans="1:3" x14ac:dyDescent="0.2">
      <c r="A188" t="s">
        <v>186</v>
      </c>
      <c r="B188">
        <v>1667</v>
      </c>
      <c r="C188">
        <v>88730</v>
      </c>
    </row>
    <row r="189" spans="1:3" x14ac:dyDescent="0.2">
      <c r="A189" t="s">
        <v>187</v>
      </c>
      <c r="B189">
        <v>1812</v>
      </c>
      <c r="C189">
        <v>70180</v>
      </c>
    </row>
    <row r="190" spans="1:3" x14ac:dyDescent="0.2">
      <c r="A190" t="s">
        <v>188</v>
      </c>
      <c r="B190">
        <v>1476</v>
      </c>
      <c r="C190">
        <v>77212</v>
      </c>
    </row>
    <row r="191" spans="1:3" x14ac:dyDescent="0.2">
      <c r="A191" t="s">
        <v>189</v>
      </c>
      <c r="B191">
        <v>1497</v>
      </c>
      <c r="C191">
        <v>72785</v>
      </c>
    </row>
    <row r="192" spans="1:3" x14ac:dyDescent="0.2">
      <c r="A192" t="s">
        <v>190</v>
      </c>
      <c r="B192">
        <v>2888</v>
      </c>
      <c r="C192">
        <v>61344</v>
      </c>
    </row>
    <row r="193" spans="1:3" x14ac:dyDescent="0.2">
      <c r="A193" t="s">
        <v>191</v>
      </c>
      <c r="B193">
        <v>989</v>
      </c>
      <c r="C193">
        <v>96546</v>
      </c>
    </row>
    <row r="194" spans="1:3" x14ac:dyDescent="0.2">
      <c r="A194" t="s">
        <v>192</v>
      </c>
      <c r="B194">
        <v>1341</v>
      </c>
      <c r="C194">
        <v>116265</v>
      </c>
    </row>
    <row r="195" spans="1:3" x14ac:dyDescent="0.2">
      <c r="A195" t="s">
        <v>193</v>
      </c>
      <c r="B195">
        <v>1337</v>
      </c>
      <c r="C195">
        <v>81206</v>
      </c>
    </row>
    <row r="196" spans="1:3" x14ac:dyDescent="0.2">
      <c r="A196" t="s">
        <v>194</v>
      </c>
      <c r="B196">
        <v>1300</v>
      </c>
      <c r="C196">
        <v>81326</v>
      </c>
    </row>
    <row r="197" spans="1:3" x14ac:dyDescent="0.2">
      <c r="A197" t="s">
        <v>195</v>
      </c>
      <c r="B197">
        <v>1550</v>
      </c>
      <c r="C197">
        <v>63527</v>
      </c>
    </row>
    <row r="198" spans="1:3" x14ac:dyDescent="0.2">
      <c r="A198" t="s">
        <v>196</v>
      </c>
      <c r="B198">
        <v>1827</v>
      </c>
      <c r="C198">
        <v>62790</v>
      </c>
    </row>
    <row r="199" spans="1:3" x14ac:dyDescent="0.2">
      <c r="A199" t="s">
        <v>197</v>
      </c>
      <c r="B199">
        <v>2671</v>
      </c>
      <c r="C199">
        <v>74241</v>
      </c>
    </row>
    <row r="200" spans="1:3" x14ac:dyDescent="0.2">
      <c r="A200" t="s">
        <v>198</v>
      </c>
      <c r="B200">
        <v>2248</v>
      </c>
      <c r="C200">
        <v>85657</v>
      </c>
    </row>
    <row r="201" spans="1:3" x14ac:dyDescent="0.2">
      <c r="A201" t="s">
        <v>199</v>
      </c>
      <c r="B201">
        <v>2327</v>
      </c>
      <c r="C201">
        <v>87079</v>
      </c>
    </row>
    <row r="202" spans="1:3" x14ac:dyDescent="0.2">
      <c r="A202" t="s">
        <v>200</v>
      </c>
      <c r="B202">
        <v>1412</v>
      </c>
      <c r="C202">
        <v>93124</v>
      </c>
    </row>
    <row r="203" spans="1:3" x14ac:dyDescent="0.2">
      <c r="A203" t="s">
        <v>201</v>
      </c>
      <c r="B203">
        <v>2176</v>
      </c>
      <c r="C203">
        <v>67294</v>
      </c>
    </row>
    <row r="204" spans="1:3" x14ac:dyDescent="0.2">
      <c r="A204" t="s">
        <v>202</v>
      </c>
      <c r="B204">
        <v>998</v>
      </c>
      <c r="C204">
        <v>69588</v>
      </c>
    </row>
    <row r="205" spans="1:3" x14ac:dyDescent="0.2">
      <c r="A205" t="s">
        <v>203</v>
      </c>
      <c r="B205">
        <v>2498</v>
      </c>
      <c r="C205">
        <v>63541</v>
      </c>
    </row>
    <row r="206" spans="1:3" x14ac:dyDescent="0.2">
      <c r="A206" t="s">
        <v>204</v>
      </c>
      <c r="B206">
        <v>2365</v>
      </c>
      <c r="C206">
        <v>43880</v>
      </c>
    </row>
    <row r="207" spans="1:3" x14ac:dyDescent="0.2">
      <c r="A207" t="s">
        <v>205</v>
      </c>
      <c r="B207">
        <v>1758</v>
      </c>
      <c r="C207">
        <v>53835</v>
      </c>
    </row>
    <row r="208" spans="1:3" x14ac:dyDescent="0.2">
      <c r="A208" t="s">
        <v>206</v>
      </c>
      <c r="B208">
        <v>1547</v>
      </c>
      <c r="C208">
        <v>125615</v>
      </c>
    </row>
    <row r="209" spans="1:3" x14ac:dyDescent="0.2">
      <c r="A209" t="s">
        <v>207</v>
      </c>
      <c r="B209">
        <v>2184</v>
      </c>
      <c r="C209">
        <v>177907</v>
      </c>
    </row>
    <row r="210" spans="1:3" x14ac:dyDescent="0.2">
      <c r="A210" t="s">
        <v>208</v>
      </c>
      <c r="B210">
        <v>2008</v>
      </c>
      <c r="C210">
        <v>62784</v>
      </c>
    </row>
    <row r="211" spans="1:3" x14ac:dyDescent="0.2">
      <c r="A211" t="s">
        <v>209</v>
      </c>
      <c r="B211">
        <v>1404</v>
      </c>
      <c r="C211">
        <v>102550</v>
      </c>
    </row>
    <row r="212" spans="1:3" x14ac:dyDescent="0.2">
      <c r="A212" t="s">
        <v>210</v>
      </c>
      <c r="B212">
        <v>1586</v>
      </c>
      <c r="C212">
        <v>73849</v>
      </c>
    </row>
    <row r="213" spans="1:3" x14ac:dyDescent="0.2">
      <c r="A213" t="s">
        <v>211</v>
      </c>
      <c r="B213">
        <v>1821</v>
      </c>
      <c r="C213">
        <v>67107</v>
      </c>
    </row>
    <row r="214" spans="1:3" x14ac:dyDescent="0.2">
      <c r="A214" t="s">
        <v>212</v>
      </c>
      <c r="B214">
        <v>1362</v>
      </c>
      <c r="C214">
        <v>61451</v>
      </c>
    </row>
    <row r="215" spans="1:3" x14ac:dyDescent="0.2">
      <c r="A215" t="s">
        <v>213</v>
      </c>
      <c r="B215">
        <v>1591</v>
      </c>
      <c r="C215">
        <v>63032</v>
      </c>
    </row>
    <row r="216" spans="1:3" x14ac:dyDescent="0.2">
      <c r="A216" t="s">
        <v>214</v>
      </c>
      <c r="B216">
        <v>1546</v>
      </c>
      <c r="C216">
        <v>67240</v>
      </c>
    </row>
    <row r="217" spans="1:3" x14ac:dyDescent="0.2">
      <c r="A217" t="s">
        <v>215</v>
      </c>
      <c r="B217">
        <v>1399</v>
      </c>
      <c r="C217">
        <v>85158</v>
      </c>
    </row>
    <row r="218" spans="1:3" x14ac:dyDescent="0.2">
      <c r="A218" t="s">
        <v>216</v>
      </c>
      <c r="B218">
        <v>1587</v>
      </c>
      <c r="C218">
        <v>81450</v>
      </c>
    </row>
    <row r="219" spans="1:3" x14ac:dyDescent="0.2">
      <c r="A219" t="s">
        <v>217</v>
      </c>
      <c r="B219">
        <v>1588</v>
      </c>
      <c r="C219">
        <v>89994</v>
      </c>
    </row>
    <row r="220" spans="1:3" x14ac:dyDescent="0.2">
      <c r="A220" t="s">
        <v>218</v>
      </c>
      <c r="B220">
        <v>1381</v>
      </c>
      <c r="C220">
        <v>90453</v>
      </c>
    </row>
    <row r="221" spans="1:3" x14ac:dyDescent="0.2">
      <c r="A221" t="s">
        <v>219</v>
      </c>
      <c r="B221">
        <v>1810</v>
      </c>
      <c r="C221">
        <v>86341</v>
      </c>
    </row>
    <row r="222" spans="1:3" x14ac:dyDescent="0.2">
      <c r="A222" t="s">
        <v>220</v>
      </c>
      <c r="B222">
        <v>1222</v>
      </c>
      <c r="C222">
        <v>50497</v>
      </c>
    </row>
    <row r="223" spans="1:3" x14ac:dyDescent="0.2">
      <c r="A223" t="s">
        <v>221</v>
      </c>
      <c r="B223">
        <v>2559</v>
      </c>
      <c r="C223">
        <v>70665</v>
      </c>
    </row>
    <row r="224" spans="1:3" x14ac:dyDescent="0.2">
      <c r="A224" t="s">
        <v>222</v>
      </c>
      <c r="B224">
        <v>2924</v>
      </c>
      <c r="C224">
        <v>84815</v>
      </c>
    </row>
    <row r="225" spans="1:3" x14ac:dyDescent="0.2">
      <c r="A225" t="s">
        <v>223</v>
      </c>
      <c r="B225">
        <v>977</v>
      </c>
      <c r="C225">
        <v>134754</v>
      </c>
    </row>
    <row r="226" spans="1:3" x14ac:dyDescent="0.2">
      <c r="A226" t="s">
        <v>224</v>
      </c>
      <c r="B226">
        <v>1763</v>
      </c>
      <c r="C226">
        <v>63831</v>
      </c>
    </row>
    <row r="227" spans="1:3" x14ac:dyDescent="0.2">
      <c r="A227" t="s">
        <v>225</v>
      </c>
      <c r="B227">
        <v>1840</v>
      </c>
      <c r="C227">
        <v>74279</v>
      </c>
    </row>
    <row r="228" spans="1:3" x14ac:dyDescent="0.2">
      <c r="A228" t="s">
        <v>226</v>
      </c>
      <c r="B228">
        <v>1706</v>
      </c>
      <c r="C228">
        <v>61466</v>
      </c>
    </row>
    <row r="229" spans="1:3" x14ac:dyDescent="0.2">
      <c r="A229" t="s">
        <v>227</v>
      </c>
      <c r="B229">
        <v>999</v>
      </c>
      <c r="C229">
        <v>86968</v>
      </c>
    </row>
    <row r="230" spans="1:3" x14ac:dyDescent="0.2">
      <c r="A230" t="s">
        <v>228</v>
      </c>
      <c r="B230">
        <v>1328</v>
      </c>
      <c r="C230">
        <v>72013</v>
      </c>
    </row>
    <row r="231" spans="1:3" x14ac:dyDescent="0.2">
      <c r="A231" t="s">
        <v>229</v>
      </c>
      <c r="B231">
        <v>1789</v>
      </c>
      <c r="C231">
        <v>72475</v>
      </c>
    </row>
    <row r="232" spans="1:3" x14ac:dyDescent="0.2">
      <c r="A232" t="s">
        <v>230</v>
      </c>
      <c r="B232">
        <v>1240</v>
      </c>
      <c r="C232">
        <v>83840</v>
      </c>
    </row>
    <row r="233" spans="1:3" x14ac:dyDescent="0.2">
      <c r="A233" t="s">
        <v>231</v>
      </c>
      <c r="B233">
        <v>1930</v>
      </c>
      <c r="C233">
        <v>114965</v>
      </c>
    </row>
    <row r="234" spans="1:3" x14ac:dyDescent="0.2">
      <c r="A234" t="s">
        <v>232</v>
      </c>
      <c r="B234">
        <v>1398</v>
      </c>
      <c r="C234">
        <v>74441</v>
      </c>
    </row>
    <row r="235" spans="1:3" x14ac:dyDescent="0.2">
      <c r="A235" t="s">
        <v>233</v>
      </c>
      <c r="B235">
        <v>2316</v>
      </c>
      <c r="C235">
        <v>97287</v>
      </c>
    </row>
    <row r="236" spans="1:3" x14ac:dyDescent="0.2">
      <c r="A236" t="s">
        <v>234</v>
      </c>
      <c r="B236">
        <v>923</v>
      </c>
      <c r="C236">
        <v>82535</v>
      </c>
    </row>
    <row r="237" spans="1:3" x14ac:dyDescent="0.2">
      <c r="A237" t="s">
        <v>235</v>
      </c>
      <c r="B237">
        <v>909</v>
      </c>
      <c r="C237">
        <v>81320</v>
      </c>
    </row>
    <row r="238" spans="1:3" x14ac:dyDescent="0.2">
      <c r="A238" t="s">
        <v>236</v>
      </c>
      <c r="B238">
        <v>1173</v>
      </c>
      <c r="C238">
        <v>52168</v>
      </c>
    </row>
    <row r="239" spans="1:3" x14ac:dyDescent="0.2">
      <c r="A239" t="s">
        <v>237</v>
      </c>
      <c r="B239">
        <v>892</v>
      </c>
      <c r="C239">
        <v>70079</v>
      </c>
    </row>
    <row r="240" spans="1:3" x14ac:dyDescent="0.2">
      <c r="A240" t="s">
        <v>238</v>
      </c>
      <c r="B240">
        <v>1037</v>
      </c>
      <c r="C240">
        <v>52673</v>
      </c>
    </row>
    <row r="241" spans="1:3" x14ac:dyDescent="0.2">
      <c r="A241" t="s">
        <v>239</v>
      </c>
      <c r="B241">
        <v>1093</v>
      </c>
      <c r="C241">
        <v>63005</v>
      </c>
    </row>
    <row r="242" spans="1:3" x14ac:dyDescent="0.2">
      <c r="A242" t="s">
        <v>240</v>
      </c>
      <c r="B242">
        <v>1362</v>
      </c>
      <c r="C242">
        <v>82610</v>
      </c>
    </row>
    <row r="243" spans="1:3" x14ac:dyDescent="0.2">
      <c r="A243" t="s">
        <v>241</v>
      </c>
      <c r="B243">
        <v>687</v>
      </c>
      <c r="C243">
        <v>67339</v>
      </c>
    </row>
    <row r="244" spans="1:3" x14ac:dyDescent="0.2">
      <c r="A244" t="s">
        <v>242</v>
      </c>
      <c r="B244">
        <v>1063</v>
      </c>
      <c r="C244">
        <v>88930</v>
      </c>
    </row>
    <row r="245" spans="1:3" x14ac:dyDescent="0.2">
      <c r="A245" t="s">
        <v>243</v>
      </c>
      <c r="B245">
        <v>2090</v>
      </c>
      <c r="C245">
        <v>96955</v>
      </c>
    </row>
    <row r="246" spans="1:3" x14ac:dyDescent="0.2">
      <c r="A246" t="s">
        <v>244</v>
      </c>
      <c r="B246">
        <v>1195</v>
      </c>
      <c r="C246">
        <v>76150</v>
      </c>
    </row>
    <row r="247" spans="1:3" x14ac:dyDescent="0.2">
      <c r="A247" t="s">
        <v>245</v>
      </c>
      <c r="B247">
        <v>1254</v>
      </c>
      <c r="C247">
        <v>89477</v>
      </c>
    </row>
    <row r="248" spans="1:3" x14ac:dyDescent="0.2">
      <c r="A248" t="s">
        <v>246</v>
      </c>
      <c r="B248">
        <v>1778</v>
      </c>
      <c r="C248">
        <v>84625</v>
      </c>
    </row>
    <row r="249" spans="1:3" x14ac:dyDescent="0.2">
      <c r="A249" t="s">
        <v>247</v>
      </c>
      <c r="B249">
        <v>890</v>
      </c>
      <c r="C249">
        <v>77068</v>
      </c>
    </row>
    <row r="250" spans="1:3" x14ac:dyDescent="0.2">
      <c r="A250" t="s">
        <v>248</v>
      </c>
      <c r="B250">
        <v>715</v>
      </c>
      <c r="C250">
        <v>91607</v>
      </c>
    </row>
    <row r="251" spans="1:3" x14ac:dyDescent="0.2">
      <c r="A251" t="s">
        <v>249</v>
      </c>
      <c r="B251">
        <v>1002</v>
      </c>
      <c r="C251">
        <v>78144</v>
      </c>
    </row>
    <row r="252" spans="1:3" x14ac:dyDescent="0.2">
      <c r="A252" t="s">
        <v>250</v>
      </c>
      <c r="B252">
        <v>1488</v>
      </c>
      <c r="C252">
        <v>74433</v>
      </c>
    </row>
    <row r="253" spans="1:3" x14ac:dyDescent="0.2">
      <c r="A253" t="s">
        <v>251</v>
      </c>
      <c r="B253">
        <v>2072</v>
      </c>
      <c r="C253">
        <v>89034</v>
      </c>
    </row>
    <row r="254" spans="1:3" x14ac:dyDescent="0.2">
      <c r="A254" t="s">
        <v>252</v>
      </c>
      <c r="B254">
        <v>1264</v>
      </c>
      <c r="C254">
        <v>97766</v>
      </c>
    </row>
    <row r="255" spans="1:3" x14ac:dyDescent="0.2">
      <c r="A255" t="s">
        <v>253</v>
      </c>
      <c r="B255">
        <v>973</v>
      </c>
      <c r="C255">
        <v>106819</v>
      </c>
    </row>
    <row r="256" spans="1:3" x14ac:dyDescent="0.2">
      <c r="A256" t="s">
        <v>254</v>
      </c>
      <c r="B256">
        <v>1029</v>
      </c>
      <c r="C256">
        <v>93753</v>
      </c>
    </row>
    <row r="257" spans="1:3" x14ac:dyDescent="0.2">
      <c r="A257" t="s">
        <v>255</v>
      </c>
      <c r="B257">
        <v>1490</v>
      </c>
      <c r="C257">
        <v>66922</v>
      </c>
    </row>
    <row r="258" spans="1:3" x14ac:dyDescent="0.2">
      <c r="A258" t="s">
        <v>256</v>
      </c>
      <c r="B258">
        <v>1859</v>
      </c>
      <c r="C258">
        <v>90957</v>
      </c>
    </row>
    <row r="259" spans="1:3" x14ac:dyDescent="0.2">
      <c r="A259" t="s">
        <v>257</v>
      </c>
      <c r="B259">
        <v>918</v>
      </c>
      <c r="C259">
        <v>85139</v>
      </c>
    </row>
    <row r="260" spans="1:3" x14ac:dyDescent="0.2">
      <c r="A260" t="s">
        <v>258</v>
      </c>
      <c r="B260">
        <v>880</v>
      </c>
      <c r="C260">
        <v>181224</v>
      </c>
    </row>
    <row r="261" spans="1:3" x14ac:dyDescent="0.2">
      <c r="A261" t="s">
        <v>259</v>
      </c>
      <c r="B261">
        <v>791</v>
      </c>
      <c r="C261">
        <v>123925</v>
      </c>
    </row>
    <row r="262" spans="1:3" x14ac:dyDescent="0.2">
      <c r="A262" t="s">
        <v>260</v>
      </c>
      <c r="B262">
        <v>1079</v>
      </c>
      <c r="C262">
        <v>106756</v>
      </c>
    </row>
    <row r="263" spans="1:3" x14ac:dyDescent="0.2">
      <c r="A263" t="s">
        <v>261</v>
      </c>
      <c r="B263">
        <v>2170</v>
      </c>
      <c r="C263">
        <v>127625</v>
      </c>
    </row>
    <row r="264" spans="1:3" x14ac:dyDescent="0.2">
      <c r="A264" t="s">
        <v>262</v>
      </c>
      <c r="B264">
        <v>1397</v>
      </c>
      <c r="C264">
        <v>92366</v>
      </c>
    </row>
    <row r="265" spans="1:3" x14ac:dyDescent="0.2">
      <c r="A265" t="s">
        <v>263</v>
      </c>
      <c r="B265">
        <v>1573</v>
      </c>
      <c r="C265">
        <v>110958</v>
      </c>
    </row>
    <row r="266" spans="1:3" x14ac:dyDescent="0.2">
      <c r="A266" t="s">
        <v>264</v>
      </c>
      <c r="B266">
        <v>2558</v>
      </c>
      <c r="C266">
        <v>125266</v>
      </c>
    </row>
    <row r="267" spans="1:3" x14ac:dyDescent="0.2">
      <c r="A267" t="s">
        <v>265</v>
      </c>
      <c r="B267">
        <v>1191</v>
      </c>
      <c r="C267">
        <v>144071</v>
      </c>
    </row>
    <row r="268" spans="1:3" x14ac:dyDescent="0.2">
      <c r="A268" t="s">
        <v>266</v>
      </c>
      <c r="B268">
        <v>1843</v>
      </c>
      <c r="C268">
        <v>125966</v>
      </c>
    </row>
    <row r="269" spans="1:3" x14ac:dyDescent="0.2">
      <c r="A269" t="s">
        <v>267</v>
      </c>
      <c r="B269">
        <v>2373</v>
      </c>
      <c r="C269">
        <v>124321</v>
      </c>
    </row>
    <row r="270" spans="1:3" x14ac:dyDescent="0.2">
      <c r="A270" t="s">
        <v>268</v>
      </c>
      <c r="B270">
        <v>1686</v>
      </c>
      <c r="C270">
        <v>130509</v>
      </c>
    </row>
    <row r="271" spans="1:3" x14ac:dyDescent="0.2">
      <c r="A271" t="s">
        <v>269</v>
      </c>
      <c r="B271">
        <v>1772</v>
      </c>
      <c r="C271">
        <v>142449</v>
      </c>
    </row>
    <row r="272" spans="1:3" x14ac:dyDescent="0.2">
      <c r="A272" t="s">
        <v>270</v>
      </c>
      <c r="B272">
        <v>2051</v>
      </c>
      <c r="C272">
        <v>157459</v>
      </c>
    </row>
    <row r="273" spans="1:3" x14ac:dyDescent="0.2">
      <c r="A273" t="s">
        <v>271</v>
      </c>
      <c r="B273">
        <v>1784</v>
      </c>
      <c r="C273">
        <v>142062</v>
      </c>
    </row>
    <row r="274" spans="1:3" x14ac:dyDescent="0.2">
      <c r="A274" t="s">
        <v>272</v>
      </c>
      <c r="B274">
        <v>1477</v>
      </c>
      <c r="C274">
        <v>125679</v>
      </c>
    </row>
    <row r="275" spans="1:3" x14ac:dyDescent="0.2">
      <c r="A275" t="s">
        <v>273</v>
      </c>
      <c r="B275">
        <v>1456</v>
      </c>
      <c r="C275">
        <v>119451</v>
      </c>
    </row>
    <row r="276" spans="1:3" x14ac:dyDescent="0.2">
      <c r="A276" t="s">
        <v>274</v>
      </c>
      <c r="B276">
        <v>1301</v>
      </c>
      <c r="C276">
        <v>152764</v>
      </c>
    </row>
    <row r="277" spans="1:3" x14ac:dyDescent="0.2">
      <c r="A277" t="s">
        <v>275</v>
      </c>
      <c r="B277">
        <v>1441</v>
      </c>
      <c r="C277">
        <v>115063</v>
      </c>
    </row>
    <row r="278" spans="1:3" x14ac:dyDescent="0.2">
      <c r="A278" t="s">
        <v>276</v>
      </c>
      <c r="B278">
        <v>2264</v>
      </c>
      <c r="C278">
        <v>99947</v>
      </c>
    </row>
    <row r="279" spans="1:3" x14ac:dyDescent="0.2">
      <c r="A279" t="s">
        <v>277</v>
      </c>
      <c r="B279">
        <v>2571</v>
      </c>
      <c r="C279">
        <v>101415</v>
      </c>
    </row>
    <row r="280" spans="1:3" x14ac:dyDescent="0.2">
      <c r="A280" t="s">
        <v>278</v>
      </c>
      <c r="B280">
        <v>2315</v>
      </c>
      <c r="C280">
        <v>116898</v>
      </c>
    </row>
    <row r="281" spans="1:3" x14ac:dyDescent="0.2">
      <c r="A281" t="s">
        <v>279</v>
      </c>
      <c r="B281">
        <v>1200</v>
      </c>
      <c r="C281">
        <v>114167</v>
      </c>
    </row>
    <row r="282" spans="1:3" x14ac:dyDescent="0.2">
      <c r="A282" t="s">
        <v>280</v>
      </c>
      <c r="B282">
        <v>2165</v>
      </c>
      <c r="C282">
        <v>78102</v>
      </c>
    </row>
    <row r="283" spans="1:3" x14ac:dyDescent="0.2">
      <c r="A283" t="s">
        <v>281</v>
      </c>
      <c r="B283">
        <v>2581</v>
      </c>
      <c r="C283">
        <v>115403</v>
      </c>
    </row>
    <row r="284" spans="1:3" x14ac:dyDescent="0.2">
      <c r="A284" t="s">
        <v>282</v>
      </c>
      <c r="B284">
        <v>2805</v>
      </c>
      <c r="C284">
        <v>118569</v>
      </c>
    </row>
    <row r="285" spans="1:3" x14ac:dyDescent="0.2">
      <c r="A285" t="s">
        <v>283</v>
      </c>
      <c r="B285">
        <v>1438</v>
      </c>
      <c r="C285">
        <v>84198</v>
      </c>
    </row>
    <row r="286" spans="1:3" x14ac:dyDescent="0.2">
      <c r="A286" t="s">
        <v>284</v>
      </c>
      <c r="B286">
        <v>1717</v>
      </c>
      <c r="C286">
        <v>103728</v>
      </c>
    </row>
    <row r="287" spans="1:3" x14ac:dyDescent="0.2">
      <c r="A287" t="s">
        <v>285</v>
      </c>
      <c r="B287">
        <v>1040</v>
      </c>
      <c r="C287">
        <v>175946</v>
      </c>
    </row>
    <row r="288" spans="1:3" x14ac:dyDescent="0.2">
      <c r="A288" t="s">
        <v>286</v>
      </c>
      <c r="B288">
        <v>1650</v>
      </c>
      <c r="C288">
        <v>168064</v>
      </c>
    </row>
    <row r="289" spans="1:3" x14ac:dyDescent="0.2">
      <c r="A289" t="s">
        <v>287</v>
      </c>
      <c r="B289">
        <v>2155</v>
      </c>
      <c r="C289">
        <v>159019</v>
      </c>
    </row>
    <row r="290" spans="1:3" x14ac:dyDescent="0.2">
      <c r="A290" t="s">
        <v>288</v>
      </c>
      <c r="B290">
        <v>1485</v>
      </c>
      <c r="C290">
        <v>103254</v>
      </c>
    </row>
    <row r="291" spans="1:3" x14ac:dyDescent="0.2">
      <c r="A291" t="s">
        <v>289</v>
      </c>
      <c r="B291">
        <v>2028</v>
      </c>
      <c r="C291">
        <v>95924</v>
      </c>
    </row>
    <row r="292" spans="1:3" x14ac:dyDescent="0.2">
      <c r="A292" t="s">
        <v>290</v>
      </c>
      <c r="B292">
        <v>1966</v>
      </c>
      <c r="C292">
        <v>119109</v>
      </c>
    </row>
    <row r="293" spans="1:3" x14ac:dyDescent="0.2">
      <c r="A293" t="s">
        <v>291</v>
      </c>
      <c r="B293">
        <v>2213</v>
      </c>
      <c r="C293">
        <v>84227</v>
      </c>
    </row>
    <row r="294" spans="1:3" x14ac:dyDescent="0.2">
      <c r="A294" t="s">
        <v>292</v>
      </c>
      <c r="B294">
        <v>1309</v>
      </c>
      <c r="C294">
        <v>121463</v>
      </c>
    </row>
    <row r="295" spans="1:3" x14ac:dyDescent="0.2">
      <c r="A295" t="s">
        <v>293</v>
      </c>
      <c r="B295">
        <v>1631</v>
      </c>
      <c r="C295">
        <v>115147</v>
      </c>
    </row>
    <row r="296" spans="1:3" x14ac:dyDescent="0.2">
      <c r="A296" t="s">
        <v>294</v>
      </c>
      <c r="B296">
        <v>1046</v>
      </c>
      <c r="C296">
        <v>111278</v>
      </c>
    </row>
    <row r="297" spans="1:3" x14ac:dyDescent="0.2">
      <c r="A297" t="s">
        <v>295</v>
      </c>
      <c r="B297">
        <v>922</v>
      </c>
      <c r="C297">
        <v>103334</v>
      </c>
    </row>
    <row r="298" spans="1:3" x14ac:dyDescent="0.2">
      <c r="A298" t="s">
        <v>296</v>
      </c>
      <c r="B298">
        <v>2271</v>
      </c>
      <c r="C298">
        <v>114095</v>
      </c>
    </row>
    <row r="299" spans="1:3" x14ac:dyDescent="0.2">
      <c r="A299" t="s">
        <v>297</v>
      </c>
      <c r="B299">
        <v>821</v>
      </c>
      <c r="C299">
        <v>94414</v>
      </c>
    </row>
    <row r="300" spans="1:3" x14ac:dyDescent="0.2">
      <c r="A300" t="s">
        <v>298</v>
      </c>
      <c r="B300">
        <v>1896</v>
      </c>
      <c r="C300">
        <v>92339</v>
      </c>
    </row>
    <row r="301" spans="1:3" x14ac:dyDescent="0.2">
      <c r="A301" t="s">
        <v>299</v>
      </c>
      <c r="B301">
        <v>1530</v>
      </c>
      <c r="C301">
        <v>176932</v>
      </c>
    </row>
    <row r="302" spans="1:3" x14ac:dyDescent="0.2">
      <c r="A302" t="s">
        <v>300</v>
      </c>
      <c r="B302">
        <v>1219</v>
      </c>
      <c r="C302">
        <v>236828</v>
      </c>
    </row>
    <row r="303" spans="1:3" x14ac:dyDescent="0.2">
      <c r="A303" t="s">
        <v>301</v>
      </c>
      <c r="B303">
        <v>1773</v>
      </c>
      <c r="C303">
        <v>140585</v>
      </c>
    </row>
    <row r="304" spans="1:3" x14ac:dyDescent="0.2">
      <c r="A304" t="s">
        <v>302</v>
      </c>
      <c r="B304">
        <v>1415</v>
      </c>
      <c r="C304">
        <v>169604</v>
      </c>
    </row>
    <row r="305" spans="1:3" x14ac:dyDescent="0.2">
      <c r="A305" t="s">
        <v>303</v>
      </c>
      <c r="B305">
        <v>1182</v>
      </c>
      <c r="C305">
        <v>206162</v>
      </c>
    </row>
    <row r="306" spans="1:3" x14ac:dyDescent="0.2">
      <c r="A306" t="s">
        <v>304</v>
      </c>
      <c r="B306">
        <v>1212</v>
      </c>
      <c r="C306">
        <v>156112</v>
      </c>
    </row>
    <row r="307" spans="1:3" x14ac:dyDescent="0.2">
      <c r="A307" t="s">
        <v>305</v>
      </c>
      <c r="B307">
        <v>1191</v>
      </c>
      <c r="C307">
        <v>117592</v>
      </c>
    </row>
    <row r="308" spans="1:3" x14ac:dyDescent="0.2">
      <c r="A308" t="s">
        <v>306</v>
      </c>
      <c r="B308">
        <v>939</v>
      </c>
      <c r="C308">
        <v>152095</v>
      </c>
    </row>
    <row r="309" spans="1:3" x14ac:dyDescent="0.2">
      <c r="A309" t="s">
        <v>307</v>
      </c>
      <c r="B309">
        <v>2517</v>
      </c>
      <c r="C309">
        <v>106773</v>
      </c>
    </row>
    <row r="310" spans="1:3" x14ac:dyDescent="0.2">
      <c r="A310" t="s">
        <v>308</v>
      </c>
      <c r="B310">
        <v>1922</v>
      </c>
      <c r="C310">
        <v>96309</v>
      </c>
    </row>
    <row r="311" spans="1:3" x14ac:dyDescent="0.2">
      <c r="A311" t="s">
        <v>309</v>
      </c>
      <c r="B311">
        <v>1160</v>
      </c>
      <c r="C311">
        <v>115466</v>
      </c>
    </row>
    <row r="312" spans="1:3" x14ac:dyDescent="0.2">
      <c r="A312" t="s">
        <v>310</v>
      </c>
      <c r="B312">
        <v>1250</v>
      </c>
      <c r="C312">
        <v>89805</v>
      </c>
    </row>
    <row r="313" spans="1:3" x14ac:dyDescent="0.2">
      <c r="A313" t="s">
        <v>311</v>
      </c>
      <c r="B313">
        <v>1550</v>
      </c>
      <c r="C313">
        <v>84886</v>
      </c>
    </row>
    <row r="314" spans="1:3" x14ac:dyDescent="0.2">
      <c r="A314" t="s">
        <v>312</v>
      </c>
      <c r="B314">
        <v>2059</v>
      </c>
      <c r="C314">
        <v>97387</v>
      </c>
    </row>
    <row r="315" spans="1:3" x14ac:dyDescent="0.2">
      <c r="A315" t="s">
        <v>313</v>
      </c>
      <c r="B315">
        <v>1429</v>
      </c>
      <c r="C315">
        <v>103351</v>
      </c>
    </row>
    <row r="316" spans="1:3" x14ac:dyDescent="0.2">
      <c r="A316" t="s">
        <v>314</v>
      </c>
      <c r="B316">
        <v>1549</v>
      </c>
      <c r="C316">
        <v>114075</v>
      </c>
    </row>
    <row r="317" spans="1:3" x14ac:dyDescent="0.2">
      <c r="A317" t="s">
        <v>315</v>
      </c>
      <c r="B317">
        <v>1886</v>
      </c>
      <c r="C317">
        <v>137427</v>
      </c>
    </row>
    <row r="318" spans="1:3" x14ac:dyDescent="0.2">
      <c r="A318" t="s">
        <v>316</v>
      </c>
      <c r="B318">
        <v>1363</v>
      </c>
      <c r="C318">
        <v>146603</v>
      </c>
    </row>
    <row r="319" spans="1:3" x14ac:dyDescent="0.2">
      <c r="A319" t="s">
        <v>317</v>
      </c>
      <c r="B319">
        <v>2245</v>
      </c>
      <c r="C319">
        <v>116194</v>
      </c>
    </row>
    <row r="320" spans="1:3" x14ac:dyDescent="0.2">
      <c r="A320" t="s">
        <v>318</v>
      </c>
      <c r="B320">
        <v>1768</v>
      </c>
      <c r="C320">
        <v>107974</v>
      </c>
    </row>
    <row r="321" spans="1:3" x14ac:dyDescent="0.2">
      <c r="A321" t="s">
        <v>319</v>
      </c>
      <c r="B321">
        <v>2074</v>
      </c>
      <c r="C321">
        <v>97843</v>
      </c>
    </row>
    <row r="322" spans="1:3" x14ac:dyDescent="0.2">
      <c r="A322" t="s">
        <v>320</v>
      </c>
      <c r="B322">
        <v>1309</v>
      </c>
      <c r="C322">
        <v>118968</v>
      </c>
    </row>
    <row r="323" spans="1:3" x14ac:dyDescent="0.2">
      <c r="A323" t="s">
        <v>321</v>
      </c>
      <c r="B323">
        <v>1698</v>
      </c>
      <c r="C323">
        <v>180350</v>
      </c>
    </row>
    <row r="324" spans="1:3" x14ac:dyDescent="0.2">
      <c r="A324" t="s">
        <v>322</v>
      </c>
      <c r="B324">
        <v>1285</v>
      </c>
      <c r="C324">
        <v>184406</v>
      </c>
    </row>
    <row r="325" spans="1:3" x14ac:dyDescent="0.2">
      <c r="A325" t="s">
        <v>323</v>
      </c>
      <c r="B325">
        <v>3204</v>
      </c>
      <c r="C325">
        <v>162079</v>
      </c>
    </row>
    <row r="326" spans="1:3" x14ac:dyDescent="0.2">
      <c r="A326" t="s">
        <v>324</v>
      </c>
      <c r="B326">
        <v>1531</v>
      </c>
      <c r="C326">
        <v>134845</v>
      </c>
    </row>
    <row r="327" spans="1:3" x14ac:dyDescent="0.2">
      <c r="A327" t="s">
        <v>325</v>
      </c>
      <c r="B327">
        <v>1739</v>
      </c>
      <c r="C327">
        <v>139799</v>
      </c>
    </row>
    <row r="328" spans="1:3" x14ac:dyDescent="0.2">
      <c r="A328" t="s">
        <v>326</v>
      </c>
      <c r="B328">
        <v>1435</v>
      </c>
      <c r="C328">
        <v>138754</v>
      </c>
    </row>
    <row r="329" spans="1:3" x14ac:dyDescent="0.2">
      <c r="A329" t="s">
        <v>327</v>
      </c>
      <c r="B329">
        <v>1982</v>
      </c>
      <c r="C329">
        <v>165987</v>
      </c>
    </row>
    <row r="330" spans="1:3" x14ac:dyDescent="0.2">
      <c r="A330" t="s">
        <v>328</v>
      </c>
      <c r="B330">
        <v>2246</v>
      </c>
      <c r="C330">
        <v>104529</v>
      </c>
    </row>
    <row r="331" spans="1:3" x14ac:dyDescent="0.2">
      <c r="A331" t="s">
        <v>329</v>
      </c>
      <c r="B331">
        <v>2728</v>
      </c>
      <c r="C331">
        <v>225456</v>
      </c>
    </row>
    <row r="332" spans="1:3" x14ac:dyDescent="0.2">
      <c r="A332" t="s">
        <v>330</v>
      </c>
      <c r="B332">
        <v>1850</v>
      </c>
      <c r="C332">
        <v>130141</v>
      </c>
    </row>
    <row r="333" spans="1:3" x14ac:dyDescent="0.2">
      <c r="A333" t="s">
        <v>331</v>
      </c>
      <c r="B333">
        <v>1802</v>
      </c>
      <c r="C333">
        <v>123920</v>
      </c>
    </row>
    <row r="334" spans="1:3" x14ac:dyDescent="0.2">
      <c r="A334" t="s">
        <v>332</v>
      </c>
      <c r="B334">
        <v>1983</v>
      </c>
      <c r="C334">
        <v>111474</v>
      </c>
    </row>
    <row r="335" spans="1:3" x14ac:dyDescent="0.2">
      <c r="A335" t="s">
        <v>333</v>
      </c>
      <c r="B335">
        <v>1607</v>
      </c>
      <c r="C335">
        <v>154723</v>
      </c>
    </row>
    <row r="336" spans="1:3" x14ac:dyDescent="0.2">
      <c r="A336" t="s">
        <v>334</v>
      </c>
      <c r="B336">
        <v>2137</v>
      </c>
      <c r="C336">
        <v>171227</v>
      </c>
    </row>
    <row r="337" spans="1:3" x14ac:dyDescent="0.2">
      <c r="A337" t="s">
        <v>335</v>
      </c>
      <c r="B337">
        <v>1285</v>
      </c>
      <c r="C337">
        <v>105010</v>
      </c>
    </row>
    <row r="338" spans="1:3" x14ac:dyDescent="0.2">
      <c r="A338" t="s">
        <v>336</v>
      </c>
      <c r="B338">
        <v>1987</v>
      </c>
      <c r="C338">
        <v>108336</v>
      </c>
    </row>
    <row r="339" spans="1:3" x14ac:dyDescent="0.2">
      <c r="A339" t="s">
        <v>337</v>
      </c>
      <c r="B339">
        <v>1764</v>
      </c>
      <c r="C339">
        <v>199601</v>
      </c>
    </row>
    <row r="340" spans="1:3" x14ac:dyDescent="0.2">
      <c r="A340" t="s">
        <v>338</v>
      </c>
      <c r="B340">
        <v>1527</v>
      </c>
      <c r="C340">
        <v>201199</v>
      </c>
    </row>
    <row r="341" spans="1:3" x14ac:dyDescent="0.2">
      <c r="A341" t="s">
        <v>339</v>
      </c>
      <c r="B341">
        <v>2337</v>
      </c>
      <c r="C341">
        <v>179730</v>
      </c>
    </row>
    <row r="342" spans="1:3" x14ac:dyDescent="0.2">
      <c r="A342" t="s">
        <v>340</v>
      </c>
      <c r="B342">
        <v>1354</v>
      </c>
      <c r="C342">
        <v>172374</v>
      </c>
    </row>
    <row r="343" spans="1:3" x14ac:dyDescent="0.2">
      <c r="A343" t="s">
        <v>341</v>
      </c>
      <c r="B343">
        <v>2523</v>
      </c>
      <c r="C343">
        <v>109839</v>
      </c>
    </row>
    <row r="344" spans="1:3" x14ac:dyDescent="0.2">
      <c r="A344" t="s">
        <v>342</v>
      </c>
      <c r="B344">
        <v>1443</v>
      </c>
      <c r="C344">
        <v>122549</v>
      </c>
    </row>
    <row r="345" spans="1:3" x14ac:dyDescent="0.2">
      <c r="A345" t="s">
        <v>343</v>
      </c>
      <c r="B345">
        <v>2373</v>
      </c>
      <c r="C345">
        <v>113941</v>
      </c>
    </row>
    <row r="346" spans="1:3" x14ac:dyDescent="0.2">
      <c r="A346" t="s">
        <v>344</v>
      </c>
      <c r="B346">
        <v>2367</v>
      </c>
      <c r="C346">
        <v>110582</v>
      </c>
    </row>
    <row r="347" spans="1:3" x14ac:dyDescent="0.2">
      <c r="A347" t="s">
        <v>345</v>
      </c>
      <c r="B347">
        <v>773</v>
      </c>
      <c r="C347">
        <v>109937</v>
      </c>
    </row>
    <row r="348" spans="1:3" x14ac:dyDescent="0.2">
      <c r="A348" t="s">
        <v>346</v>
      </c>
      <c r="B348">
        <v>2084</v>
      </c>
      <c r="C348">
        <v>71980</v>
      </c>
    </row>
    <row r="349" spans="1:3" x14ac:dyDescent="0.2">
      <c r="A349" t="s">
        <v>347</v>
      </c>
      <c r="B349">
        <v>1725</v>
      </c>
      <c r="C349">
        <v>117757</v>
      </c>
    </row>
    <row r="350" spans="1:3" x14ac:dyDescent="0.2">
      <c r="A350" t="s">
        <v>348</v>
      </c>
      <c r="B350">
        <v>2058</v>
      </c>
      <c r="C350">
        <v>90043</v>
      </c>
    </row>
    <row r="351" spans="1:3" x14ac:dyDescent="0.2">
      <c r="A351" t="s">
        <v>349</v>
      </c>
      <c r="B351">
        <v>610</v>
      </c>
      <c r="C351">
        <v>114954</v>
      </c>
    </row>
    <row r="352" spans="1:3" x14ac:dyDescent="0.2">
      <c r="A352" t="s">
        <v>350</v>
      </c>
      <c r="B352">
        <v>1180</v>
      </c>
      <c r="C352">
        <v>164939</v>
      </c>
    </row>
    <row r="353" spans="1:3" x14ac:dyDescent="0.2">
      <c r="A353" t="s">
        <v>351</v>
      </c>
      <c r="B353">
        <v>1101</v>
      </c>
      <c r="C353">
        <v>93561</v>
      </c>
    </row>
    <row r="354" spans="1:3" x14ac:dyDescent="0.2">
      <c r="A354" t="s">
        <v>352</v>
      </c>
      <c r="B354">
        <v>1917</v>
      </c>
      <c r="C354">
        <v>151611</v>
      </c>
    </row>
    <row r="355" spans="1:3" x14ac:dyDescent="0.2">
      <c r="A355" t="s">
        <v>353</v>
      </c>
      <c r="B355">
        <v>2827</v>
      </c>
      <c r="C355">
        <v>101810</v>
      </c>
    </row>
    <row r="356" spans="1:3" x14ac:dyDescent="0.2">
      <c r="A356" t="s">
        <v>354</v>
      </c>
      <c r="B356">
        <v>1030</v>
      </c>
      <c r="C356">
        <v>111034</v>
      </c>
    </row>
    <row r="357" spans="1:3" x14ac:dyDescent="0.2">
      <c r="A357" t="s">
        <v>355</v>
      </c>
      <c r="B357">
        <v>1369</v>
      </c>
      <c r="C357">
        <v>145823</v>
      </c>
    </row>
    <row r="358" spans="1:3" x14ac:dyDescent="0.2">
      <c r="A358" t="s">
        <v>356</v>
      </c>
      <c r="B358">
        <v>1639</v>
      </c>
      <c r="C358">
        <v>117871</v>
      </c>
    </row>
    <row r="359" spans="1:3" x14ac:dyDescent="0.2">
      <c r="A359" t="s">
        <v>357</v>
      </c>
      <c r="B359">
        <v>15</v>
      </c>
      <c r="C359">
        <v>113100</v>
      </c>
    </row>
    <row r="360" spans="1:3" x14ac:dyDescent="0.2">
      <c r="A360" t="s">
        <v>358</v>
      </c>
      <c r="B360">
        <v>34</v>
      </c>
      <c r="C360">
        <v>140165</v>
      </c>
    </row>
    <row r="361" spans="1:3" x14ac:dyDescent="0.2">
      <c r="A361" t="s">
        <v>359</v>
      </c>
      <c r="B361">
        <v>327</v>
      </c>
      <c r="C361">
        <v>170383</v>
      </c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2"/>
  <sheetViews>
    <sheetView tabSelected="1" topLeftCell="A2" workbookViewId="0">
      <selection activeCell="G7" sqref="G7"/>
    </sheetView>
  </sheetViews>
  <sheetFormatPr baseColWidth="10" defaultRowHeight="16" x14ac:dyDescent="0.2"/>
  <cols>
    <col min="1" max="1" width="41.6640625" bestFit="1" customWidth="1"/>
    <col min="2" max="2" width="14.5" bestFit="1" customWidth="1"/>
    <col min="6" max="6" width="10.83203125" style="1"/>
    <col min="7" max="8" width="13.83203125" bestFit="1" customWidth="1"/>
    <col min="10" max="10" width="11.1640625" bestFit="1" customWidth="1"/>
  </cols>
  <sheetData>
    <row r="1" spans="1:14" x14ac:dyDescent="0.2">
      <c r="A1" s="1" t="s">
        <v>361</v>
      </c>
      <c r="B1" s="1" t="s">
        <v>360</v>
      </c>
      <c r="C1" s="1" t="s">
        <v>362</v>
      </c>
      <c r="J1" t="s">
        <v>365</v>
      </c>
    </row>
    <row r="2" spans="1:14" x14ac:dyDescent="0.2">
      <c r="A2" t="s">
        <v>20</v>
      </c>
      <c r="B2">
        <v>725</v>
      </c>
      <c r="C2">
        <v>34108</v>
      </c>
      <c r="D2">
        <v>1</v>
      </c>
      <c r="F2" s="1" t="s">
        <v>390</v>
      </c>
      <c r="G2">
        <f>COUNTA(A2:A361)</f>
        <v>360</v>
      </c>
      <c r="J2">
        <f>(C2-$G$4)^2</f>
        <v>4577429806.6311417</v>
      </c>
    </row>
    <row r="3" spans="1:14" x14ac:dyDescent="0.2">
      <c r="A3" t="s">
        <v>93</v>
      </c>
      <c r="B3">
        <v>972</v>
      </c>
      <c r="C3">
        <v>34503</v>
      </c>
      <c r="D3">
        <v>2</v>
      </c>
      <c r="F3" s="1" t="s">
        <v>391</v>
      </c>
      <c r="G3" s="9">
        <f>B362</f>
        <v>558907</v>
      </c>
      <c r="H3" t="s">
        <v>363</v>
      </c>
      <c r="J3">
        <f t="shared" ref="J3:J66" si="0">(C3-$G$4)^2</f>
        <v>4524137034.2422533</v>
      </c>
    </row>
    <row r="4" spans="1:14" x14ac:dyDescent="0.2">
      <c r="A4" t="s">
        <v>133</v>
      </c>
      <c r="B4">
        <v>1378</v>
      </c>
      <c r="C4">
        <v>35190</v>
      </c>
      <c r="D4">
        <v>3</v>
      </c>
      <c r="F4" s="1" t="s">
        <v>384</v>
      </c>
      <c r="G4" s="7">
        <f>SUM(C2:C361)/G2</f>
        <v>101764.70555555556</v>
      </c>
      <c r="H4" s="7">
        <f>AVERAGE(C2:C361)</f>
        <v>101764.70555555556</v>
      </c>
      <c r="J4">
        <f t="shared" si="0"/>
        <v>4432191419.8089199</v>
      </c>
    </row>
    <row r="5" spans="1:14" x14ac:dyDescent="0.2">
      <c r="A5" t="s">
        <v>109</v>
      </c>
      <c r="B5">
        <v>982</v>
      </c>
      <c r="C5">
        <v>35349</v>
      </c>
      <c r="D5">
        <v>4</v>
      </c>
      <c r="F5" s="1" t="s">
        <v>383</v>
      </c>
      <c r="G5" s="7">
        <f>AVERAGE(C181:C182)</f>
        <v>91442.5</v>
      </c>
      <c r="H5" s="7">
        <f>MEDIAN(C2:C361)</f>
        <v>91442.5</v>
      </c>
      <c r="J5">
        <f t="shared" si="0"/>
        <v>4411045944.4422531</v>
      </c>
    </row>
    <row r="6" spans="1:14" x14ac:dyDescent="0.2">
      <c r="A6" t="s">
        <v>92</v>
      </c>
      <c r="B6">
        <v>1887</v>
      </c>
      <c r="C6">
        <v>36982</v>
      </c>
      <c r="D6">
        <v>5</v>
      </c>
      <c r="G6" s="4">
        <f>(G2+1)/2</f>
        <v>180.5</v>
      </c>
      <c r="H6" s="4"/>
      <c r="J6">
        <f t="shared" si="0"/>
        <v>4196798939.0978088</v>
      </c>
    </row>
    <row r="7" spans="1:14" x14ac:dyDescent="0.2">
      <c r="A7" t="s">
        <v>13</v>
      </c>
      <c r="B7">
        <v>1516</v>
      </c>
      <c r="C7">
        <v>37632</v>
      </c>
      <c r="D7">
        <v>6</v>
      </c>
      <c r="F7" s="1" t="s">
        <v>382</v>
      </c>
      <c r="G7" s="4">
        <f>SUM(J2:J361)/(G2-1)</f>
        <v>2363947853.5955119</v>
      </c>
      <c r="H7" s="4">
        <f>_xlfn.VAR.S(C2:C361)</f>
        <v>2363947853.5955129</v>
      </c>
      <c r="J7">
        <f t="shared" si="0"/>
        <v>4113003921.8755865</v>
      </c>
    </row>
    <row r="8" spans="1:14" x14ac:dyDescent="0.2">
      <c r="A8" t="s">
        <v>25</v>
      </c>
      <c r="B8">
        <v>1501</v>
      </c>
      <c r="C8">
        <v>38592</v>
      </c>
      <c r="D8">
        <v>7</v>
      </c>
      <c r="F8" s="1" t="s">
        <v>381</v>
      </c>
      <c r="G8" s="7">
        <f>SQRT(G7)</f>
        <v>48620.446867501247</v>
      </c>
      <c r="H8" s="7">
        <f>_xlfn.STDEV.S(C2:C361)</f>
        <v>48620.446867501261</v>
      </c>
      <c r="J8">
        <f t="shared" si="0"/>
        <v>3990790727.20892</v>
      </c>
    </row>
    <row r="9" spans="1:14" x14ac:dyDescent="0.2">
      <c r="A9" t="s">
        <v>64</v>
      </c>
      <c r="B9">
        <v>1336</v>
      </c>
      <c r="C9">
        <v>38766</v>
      </c>
      <c r="D9">
        <v>8</v>
      </c>
      <c r="J9">
        <f t="shared" si="0"/>
        <v>3968836901.6755867</v>
      </c>
    </row>
    <row r="10" spans="1:14" x14ac:dyDescent="0.2">
      <c r="A10" t="s">
        <v>54</v>
      </c>
      <c r="B10">
        <v>1100</v>
      </c>
      <c r="C10">
        <v>38768</v>
      </c>
      <c r="D10">
        <v>9</v>
      </c>
      <c r="F10" s="1" t="s">
        <v>368</v>
      </c>
      <c r="G10" s="7">
        <f>MIN(C2:C361)</f>
        <v>34108</v>
      </c>
      <c r="J10">
        <f t="shared" si="0"/>
        <v>3968584910.8533645</v>
      </c>
    </row>
    <row r="11" spans="1:14" x14ac:dyDescent="0.2">
      <c r="A11" t="s">
        <v>21</v>
      </c>
      <c r="B11">
        <v>655</v>
      </c>
      <c r="C11">
        <v>39264</v>
      </c>
      <c r="D11">
        <v>10</v>
      </c>
      <c r="F11" s="1" t="s">
        <v>369</v>
      </c>
      <c r="G11" s="7">
        <f>MAX(C2:C361)</f>
        <v>397940</v>
      </c>
      <c r="J11">
        <f t="shared" si="0"/>
        <v>3906338194.9422531</v>
      </c>
      <c r="M11" s="1" t="s">
        <v>388</v>
      </c>
    </row>
    <row r="12" spans="1:14" x14ac:dyDescent="0.2">
      <c r="A12" t="s">
        <v>79</v>
      </c>
      <c r="B12">
        <v>1186</v>
      </c>
      <c r="C12">
        <v>39402</v>
      </c>
      <c r="D12">
        <v>11</v>
      </c>
      <c r="G12" s="7"/>
      <c r="J12">
        <f t="shared" si="0"/>
        <v>3889107044.20892</v>
      </c>
      <c r="M12" s="1" t="s">
        <v>375</v>
      </c>
      <c r="N12">
        <f>COUNT(C2:C30)</f>
        <v>29</v>
      </c>
    </row>
    <row r="13" spans="1:14" x14ac:dyDescent="0.2">
      <c r="A13" t="s">
        <v>99</v>
      </c>
      <c r="B13">
        <v>1130</v>
      </c>
      <c r="C13">
        <v>40057</v>
      </c>
      <c r="D13">
        <v>12</v>
      </c>
      <c r="G13" s="7"/>
      <c r="J13">
        <f t="shared" si="0"/>
        <v>3807840924.9311419</v>
      </c>
      <c r="M13" s="1" t="s">
        <v>376</v>
      </c>
      <c r="N13">
        <f>COUNT(C31:C98)</f>
        <v>68</v>
      </c>
    </row>
    <row r="14" spans="1:14" x14ac:dyDescent="0.2">
      <c r="A14" t="s">
        <v>90</v>
      </c>
      <c r="B14">
        <v>1868</v>
      </c>
      <c r="C14">
        <v>41122</v>
      </c>
      <c r="D14">
        <v>13</v>
      </c>
      <c r="F14" s="1" t="s">
        <v>386</v>
      </c>
      <c r="G14" s="7">
        <f>G4-G8</f>
        <v>53144.258688054309</v>
      </c>
      <c r="H14" s="7">
        <f>G5+G8</f>
        <v>140062.94686750125</v>
      </c>
      <c r="J14">
        <f t="shared" si="0"/>
        <v>3677537737.0978088</v>
      </c>
      <c r="M14" s="1" t="s">
        <v>377</v>
      </c>
      <c r="N14">
        <f>COUNT(C99:C176)</f>
        <v>78</v>
      </c>
    </row>
    <row r="15" spans="1:14" x14ac:dyDescent="0.2">
      <c r="A15" t="s">
        <v>60</v>
      </c>
      <c r="B15">
        <v>931</v>
      </c>
      <c r="C15">
        <v>42439</v>
      </c>
      <c r="D15">
        <v>14</v>
      </c>
      <c r="F15" s="1" t="s">
        <v>385</v>
      </c>
      <c r="G15" s="7">
        <f>G4-2*G8</f>
        <v>4523.8118205530627</v>
      </c>
      <c r="H15" s="7">
        <f>G4+2*G8</f>
        <v>199005.59929055805</v>
      </c>
      <c r="J15">
        <f t="shared" si="0"/>
        <v>3519539339.6644754</v>
      </c>
      <c r="M15" s="1" t="s">
        <v>378</v>
      </c>
      <c r="N15">
        <f>COUNT(C177:C237)</f>
        <v>61</v>
      </c>
    </row>
    <row r="16" spans="1:14" x14ac:dyDescent="0.2">
      <c r="A16" t="s">
        <v>63</v>
      </c>
      <c r="B16">
        <v>1372</v>
      </c>
      <c r="C16">
        <v>43014</v>
      </c>
      <c r="D16">
        <v>15</v>
      </c>
      <c r="J16">
        <f t="shared" si="0"/>
        <v>3451645403.2755866</v>
      </c>
      <c r="M16" s="1" t="s">
        <v>379</v>
      </c>
      <c r="N16">
        <f>COUNT(C238:C286)</f>
        <v>49</v>
      </c>
    </row>
    <row r="17" spans="1:14" x14ac:dyDescent="0.2">
      <c r="A17" t="s">
        <v>17</v>
      </c>
      <c r="B17">
        <v>725</v>
      </c>
      <c r="C17">
        <v>43037</v>
      </c>
      <c r="D17">
        <v>16</v>
      </c>
      <c r="J17">
        <f t="shared" si="0"/>
        <v>3448943399.8200312</v>
      </c>
      <c r="M17" s="1" t="s">
        <v>380</v>
      </c>
      <c r="N17">
        <f>COUNT(C287:C311)</f>
        <v>25</v>
      </c>
    </row>
    <row r="18" spans="1:14" x14ac:dyDescent="0.2">
      <c r="A18" t="s">
        <v>53</v>
      </c>
      <c r="B18">
        <v>1638</v>
      </c>
      <c r="C18">
        <v>43623</v>
      </c>
      <c r="D18">
        <v>17</v>
      </c>
      <c r="F18" s="1" t="s">
        <v>370</v>
      </c>
      <c r="G18">
        <f>G2/4</f>
        <v>90</v>
      </c>
      <c r="J18">
        <f t="shared" si="0"/>
        <v>3380457924.9089198</v>
      </c>
    </row>
    <row r="19" spans="1:14" x14ac:dyDescent="0.2">
      <c r="A19" t="s">
        <v>204</v>
      </c>
      <c r="B19">
        <v>2365</v>
      </c>
      <c r="C19">
        <v>43880</v>
      </c>
      <c r="D19">
        <v>18</v>
      </c>
      <c r="J19">
        <f t="shared" si="0"/>
        <v>3350639137.2533641</v>
      </c>
    </row>
    <row r="20" spans="1:14" x14ac:dyDescent="0.2">
      <c r="A20" t="s">
        <v>134</v>
      </c>
      <c r="B20">
        <v>1901</v>
      </c>
      <c r="C20">
        <v>44244</v>
      </c>
      <c r="D20">
        <v>19</v>
      </c>
      <c r="F20" s="1" t="s">
        <v>387</v>
      </c>
      <c r="J20">
        <f t="shared" si="0"/>
        <v>3308631567.6089196</v>
      </c>
    </row>
    <row r="21" spans="1:14" x14ac:dyDescent="0.2">
      <c r="A21" t="s">
        <v>95</v>
      </c>
      <c r="B21">
        <v>598</v>
      </c>
      <c r="C21">
        <v>44874</v>
      </c>
      <c r="D21">
        <v>20</v>
      </c>
      <c r="F21" s="1" t="s">
        <v>373</v>
      </c>
      <c r="G21" s="7">
        <f>QUARTILE(C2:C361,1)</f>
        <v>67327.75</v>
      </c>
      <c r="H21">
        <f>(180+1)/2</f>
        <v>90.5</v>
      </c>
      <c r="J21">
        <f t="shared" si="0"/>
        <v>3236552378.6089196</v>
      </c>
    </row>
    <row r="22" spans="1:14" x14ac:dyDescent="0.2">
      <c r="A22" t="s">
        <v>76</v>
      </c>
      <c r="B22">
        <v>1818</v>
      </c>
      <c r="C22">
        <v>45348</v>
      </c>
      <c r="D22">
        <v>21</v>
      </c>
      <c r="F22" s="1" t="s">
        <v>374</v>
      </c>
      <c r="G22" s="7">
        <f>QUARTILE(C2:C361,3)</f>
        <v>119003.25</v>
      </c>
      <c r="H22">
        <f>180+H21</f>
        <v>270.5</v>
      </c>
      <c r="J22">
        <f t="shared" si="0"/>
        <v>3182844665.7422533</v>
      </c>
    </row>
    <row r="23" spans="1:14" x14ac:dyDescent="0.2">
      <c r="A23" t="s">
        <v>100</v>
      </c>
      <c r="B23">
        <v>1428</v>
      </c>
      <c r="C23">
        <v>45579</v>
      </c>
      <c r="D23">
        <v>22</v>
      </c>
      <c r="F23" s="1" t="s">
        <v>371</v>
      </c>
      <c r="G23" s="7">
        <f>G22-G21</f>
        <v>51675.5</v>
      </c>
      <c r="J23">
        <f t="shared" si="0"/>
        <v>3156833508.7755866</v>
      </c>
    </row>
    <row r="24" spans="1:14" x14ac:dyDescent="0.2">
      <c r="A24" t="s">
        <v>97</v>
      </c>
      <c r="B24">
        <v>1579</v>
      </c>
      <c r="C24">
        <v>46186</v>
      </c>
      <c r="D24">
        <v>23</v>
      </c>
      <c r="J24">
        <f t="shared" si="0"/>
        <v>3088992511.231142</v>
      </c>
    </row>
    <row r="25" spans="1:14" x14ac:dyDescent="0.2">
      <c r="A25" t="s">
        <v>24</v>
      </c>
      <c r="B25">
        <v>851</v>
      </c>
      <c r="C25">
        <v>47440</v>
      </c>
      <c r="D25">
        <v>24</v>
      </c>
      <c r="F25" s="1" t="s">
        <v>372</v>
      </c>
      <c r="G25" s="5">
        <f>G21-(1.5*G23)</f>
        <v>-10185.5</v>
      </c>
      <c r="H25" s="6">
        <f>G22+1.5*G23</f>
        <v>196516.5</v>
      </c>
      <c r="J25">
        <f t="shared" si="0"/>
        <v>2951173633.6978087</v>
      </c>
      <c r="L25">
        <f>6*6</f>
        <v>36</v>
      </c>
    </row>
    <row r="26" spans="1:14" x14ac:dyDescent="0.2">
      <c r="A26" s="3" t="s">
        <v>19</v>
      </c>
      <c r="B26" s="3">
        <v>1189</v>
      </c>
      <c r="C26" s="3">
        <v>48539</v>
      </c>
      <c r="D26">
        <v>25</v>
      </c>
      <c r="E26" s="3"/>
      <c r="J26">
        <f t="shared" si="0"/>
        <v>2832975731.8866978</v>
      </c>
      <c r="L26">
        <f>L25*3</f>
        <v>108</v>
      </c>
    </row>
    <row r="27" spans="1:14" x14ac:dyDescent="0.2">
      <c r="A27" t="s">
        <v>57</v>
      </c>
      <c r="B27">
        <v>1306</v>
      </c>
      <c r="C27">
        <v>49200</v>
      </c>
      <c r="D27">
        <v>26</v>
      </c>
      <c r="J27">
        <f t="shared" si="0"/>
        <v>2763048270.1422529</v>
      </c>
    </row>
    <row r="28" spans="1:14" x14ac:dyDescent="0.2">
      <c r="A28" t="s">
        <v>52</v>
      </c>
      <c r="B28">
        <v>1480</v>
      </c>
      <c r="C28">
        <v>49370</v>
      </c>
      <c r="D28">
        <v>27</v>
      </c>
      <c r="J28">
        <f t="shared" si="0"/>
        <v>2745205170.2533641</v>
      </c>
    </row>
    <row r="29" spans="1:14" x14ac:dyDescent="0.2">
      <c r="A29" t="s">
        <v>78</v>
      </c>
      <c r="B29">
        <v>1153</v>
      </c>
      <c r="C29">
        <v>49741</v>
      </c>
      <c r="D29">
        <v>28</v>
      </c>
      <c r="J29">
        <f t="shared" si="0"/>
        <v>2706465939.731142</v>
      </c>
    </row>
    <row r="30" spans="1:14" x14ac:dyDescent="0.2">
      <c r="A30" t="s">
        <v>59</v>
      </c>
      <c r="B30">
        <v>992</v>
      </c>
      <c r="C30">
        <v>49929</v>
      </c>
      <c r="D30">
        <v>29</v>
      </c>
      <c r="J30">
        <f t="shared" si="0"/>
        <v>2686940370.4422531</v>
      </c>
    </row>
    <row r="31" spans="1:14" x14ac:dyDescent="0.2">
      <c r="A31" t="s">
        <v>220</v>
      </c>
      <c r="B31">
        <v>1222</v>
      </c>
      <c r="C31">
        <v>50497</v>
      </c>
      <c r="D31">
        <v>30</v>
      </c>
      <c r="J31">
        <f t="shared" si="0"/>
        <v>2628377632.9311419</v>
      </c>
    </row>
    <row r="32" spans="1:14" x14ac:dyDescent="0.2">
      <c r="A32" t="s">
        <v>91</v>
      </c>
      <c r="B32">
        <v>2258</v>
      </c>
      <c r="C32">
        <v>50815</v>
      </c>
      <c r="D32">
        <v>31</v>
      </c>
      <c r="J32">
        <f t="shared" si="0"/>
        <v>2595872496.1978087</v>
      </c>
    </row>
    <row r="33" spans="1:10" x14ac:dyDescent="0.2">
      <c r="A33" t="s">
        <v>74</v>
      </c>
      <c r="B33">
        <v>1067</v>
      </c>
      <c r="C33">
        <v>51209</v>
      </c>
      <c r="D33">
        <v>32</v>
      </c>
      <c r="J33">
        <f t="shared" si="0"/>
        <v>2555879364.2200308</v>
      </c>
    </row>
    <row r="34" spans="1:10" x14ac:dyDescent="0.2">
      <c r="A34" t="s">
        <v>88</v>
      </c>
      <c r="B34">
        <v>1084</v>
      </c>
      <c r="C34">
        <v>51216</v>
      </c>
      <c r="D34">
        <v>33</v>
      </c>
      <c r="J34">
        <f t="shared" si="0"/>
        <v>2555171633.3422532</v>
      </c>
    </row>
    <row r="35" spans="1:10" x14ac:dyDescent="0.2">
      <c r="A35" t="s">
        <v>23</v>
      </c>
      <c r="B35">
        <v>2158</v>
      </c>
      <c r="C35">
        <v>51819</v>
      </c>
      <c r="D35">
        <v>34</v>
      </c>
      <c r="J35">
        <f t="shared" si="0"/>
        <v>2494573503.4422531</v>
      </c>
    </row>
    <row r="36" spans="1:10" x14ac:dyDescent="0.2">
      <c r="A36" t="s">
        <v>236</v>
      </c>
      <c r="B36">
        <v>1173</v>
      </c>
      <c r="C36">
        <v>52168</v>
      </c>
      <c r="D36">
        <v>35</v>
      </c>
      <c r="J36">
        <f t="shared" si="0"/>
        <v>2459833201.9644752</v>
      </c>
    </row>
    <row r="37" spans="1:10" x14ac:dyDescent="0.2">
      <c r="A37" t="s">
        <v>101</v>
      </c>
      <c r="B37">
        <v>1585</v>
      </c>
      <c r="C37">
        <v>52470</v>
      </c>
      <c r="D37">
        <v>36</v>
      </c>
      <c r="J37">
        <f t="shared" si="0"/>
        <v>2429967995.8089199</v>
      </c>
    </row>
    <row r="38" spans="1:10" x14ac:dyDescent="0.2">
      <c r="A38" t="s">
        <v>238</v>
      </c>
      <c r="B38">
        <v>1037</v>
      </c>
      <c r="C38">
        <v>52673</v>
      </c>
      <c r="D38">
        <v>37</v>
      </c>
      <c r="J38">
        <f t="shared" si="0"/>
        <v>2409995554.3533645</v>
      </c>
    </row>
    <row r="39" spans="1:10" x14ac:dyDescent="0.2">
      <c r="A39" t="s">
        <v>15</v>
      </c>
      <c r="B39">
        <v>731</v>
      </c>
      <c r="C39">
        <v>52707</v>
      </c>
      <c r="D39">
        <v>38</v>
      </c>
      <c r="J39">
        <f t="shared" si="0"/>
        <v>2406658474.3755865</v>
      </c>
    </row>
    <row r="40" spans="1:10" x14ac:dyDescent="0.2">
      <c r="A40" s="2" t="s">
        <v>107</v>
      </c>
      <c r="B40" s="2">
        <v>945</v>
      </c>
      <c r="C40" s="2">
        <v>53159</v>
      </c>
      <c r="D40">
        <v>39</v>
      </c>
      <c r="E40" s="2" t="s">
        <v>366</v>
      </c>
      <c r="J40">
        <f t="shared" si="0"/>
        <v>2362514612.5533643</v>
      </c>
    </row>
    <row r="41" spans="1:10" x14ac:dyDescent="0.2">
      <c r="A41" t="s">
        <v>132</v>
      </c>
      <c r="B41">
        <v>1000</v>
      </c>
      <c r="C41">
        <v>53386</v>
      </c>
      <c r="D41">
        <v>40</v>
      </c>
      <c r="J41">
        <f t="shared" si="0"/>
        <v>2340499151.231142</v>
      </c>
    </row>
    <row r="42" spans="1:10" x14ac:dyDescent="0.2">
      <c r="A42" t="s">
        <v>89</v>
      </c>
      <c r="B42">
        <v>1649</v>
      </c>
      <c r="C42">
        <v>53648</v>
      </c>
      <c r="D42">
        <v>41</v>
      </c>
      <c r="J42">
        <f t="shared" si="0"/>
        <v>2315217353.520031</v>
      </c>
    </row>
    <row r="43" spans="1:10" x14ac:dyDescent="0.2">
      <c r="A43" t="s">
        <v>205</v>
      </c>
      <c r="B43">
        <v>1758</v>
      </c>
      <c r="C43">
        <v>53835</v>
      </c>
      <c r="D43">
        <v>42</v>
      </c>
      <c r="J43">
        <f t="shared" si="0"/>
        <v>2297256674.6422529</v>
      </c>
    </row>
    <row r="44" spans="1:10" x14ac:dyDescent="0.2">
      <c r="A44" t="s">
        <v>67</v>
      </c>
      <c r="B44">
        <v>1953</v>
      </c>
      <c r="C44">
        <v>54560</v>
      </c>
      <c r="D44">
        <v>43</v>
      </c>
      <c r="J44">
        <f t="shared" si="0"/>
        <v>2228284226.5866976</v>
      </c>
    </row>
    <row r="45" spans="1:10" x14ac:dyDescent="0.2">
      <c r="A45" t="s">
        <v>113</v>
      </c>
      <c r="B45">
        <v>1272</v>
      </c>
      <c r="C45">
        <v>54619</v>
      </c>
      <c r="D45">
        <v>44</v>
      </c>
      <c r="J45">
        <f t="shared" si="0"/>
        <v>2222717552.3311419</v>
      </c>
    </row>
    <row r="46" spans="1:10" x14ac:dyDescent="0.2">
      <c r="A46" t="s">
        <v>55</v>
      </c>
      <c r="B46">
        <v>1604</v>
      </c>
      <c r="C46">
        <v>56155</v>
      </c>
      <c r="D46">
        <v>45</v>
      </c>
      <c r="J46">
        <f t="shared" si="0"/>
        <v>2080245240.8644753</v>
      </c>
    </row>
    <row r="47" spans="1:10" x14ac:dyDescent="0.2">
      <c r="A47" t="s">
        <v>65</v>
      </c>
      <c r="B47">
        <v>1216</v>
      </c>
      <c r="C47">
        <v>56209</v>
      </c>
      <c r="D47">
        <v>46</v>
      </c>
      <c r="J47">
        <f t="shared" si="0"/>
        <v>2075322308.6644754</v>
      </c>
    </row>
    <row r="48" spans="1:10" x14ac:dyDescent="0.2">
      <c r="A48" t="s">
        <v>58</v>
      </c>
      <c r="B48">
        <v>1365</v>
      </c>
      <c r="C48">
        <v>56657</v>
      </c>
      <c r="D48">
        <v>47</v>
      </c>
      <c r="J48">
        <f t="shared" si="0"/>
        <v>2034705100.4866977</v>
      </c>
    </row>
    <row r="49" spans="1:10" x14ac:dyDescent="0.2">
      <c r="A49" t="s">
        <v>158</v>
      </c>
      <c r="B49">
        <v>1830</v>
      </c>
      <c r="C49">
        <v>57562</v>
      </c>
      <c r="D49">
        <v>48</v>
      </c>
      <c r="J49">
        <f t="shared" si="0"/>
        <v>1953879178.4311421</v>
      </c>
    </row>
    <row r="50" spans="1:10" x14ac:dyDescent="0.2">
      <c r="A50" t="s">
        <v>98</v>
      </c>
      <c r="B50">
        <v>1208</v>
      </c>
      <c r="C50">
        <v>57700</v>
      </c>
      <c r="D50">
        <v>49</v>
      </c>
      <c r="J50">
        <f t="shared" si="0"/>
        <v>1941698275.6978087</v>
      </c>
    </row>
    <row r="51" spans="1:10" x14ac:dyDescent="0.2">
      <c r="A51" t="s">
        <v>96</v>
      </c>
      <c r="B51">
        <v>886</v>
      </c>
      <c r="C51">
        <v>58441</v>
      </c>
      <c r="D51">
        <v>50</v>
      </c>
      <c r="J51">
        <f t="shared" si="0"/>
        <v>1876943463.0644753</v>
      </c>
    </row>
    <row r="52" spans="1:10" x14ac:dyDescent="0.2">
      <c r="A52" t="s">
        <v>75</v>
      </c>
      <c r="B52">
        <v>1300</v>
      </c>
      <c r="C52">
        <v>58765</v>
      </c>
      <c r="D52">
        <v>51</v>
      </c>
      <c r="J52">
        <f t="shared" si="0"/>
        <v>1848974677.8644753</v>
      </c>
    </row>
    <row r="53" spans="1:10" x14ac:dyDescent="0.2">
      <c r="A53" t="s">
        <v>94</v>
      </c>
      <c r="B53">
        <v>1034</v>
      </c>
      <c r="C53">
        <v>58818</v>
      </c>
      <c r="D53">
        <v>52</v>
      </c>
      <c r="J53">
        <f t="shared" si="0"/>
        <v>1844419518.0755866</v>
      </c>
    </row>
    <row r="54" spans="1:10" x14ac:dyDescent="0.2">
      <c r="A54" t="s">
        <v>106</v>
      </c>
      <c r="B54">
        <v>1140</v>
      </c>
      <c r="C54">
        <v>59076</v>
      </c>
      <c r="D54">
        <v>53</v>
      </c>
      <c r="J54">
        <f t="shared" si="0"/>
        <v>1822325582.0089197</v>
      </c>
    </row>
    <row r="55" spans="1:10" x14ac:dyDescent="0.2">
      <c r="A55" t="s">
        <v>69</v>
      </c>
      <c r="B55">
        <v>933</v>
      </c>
      <c r="C55">
        <v>59313</v>
      </c>
      <c r="D55">
        <v>54</v>
      </c>
      <c r="J55">
        <f t="shared" si="0"/>
        <v>1802147304.5755866</v>
      </c>
    </row>
    <row r="56" spans="1:10" x14ac:dyDescent="0.2">
      <c r="A56" t="s">
        <v>18</v>
      </c>
      <c r="B56">
        <v>880</v>
      </c>
      <c r="C56">
        <v>59763</v>
      </c>
      <c r="D56">
        <v>55</v>
      </c>
      <c r="J56">
        <f t="shared" si="0"/>
        <v>1764143269.5755866</v>
      </c>
    </row>
    <row r="57" spans="1:10" x14ac:dyDescent="0.2">
      <c r="A57" t="s">
        <v>22</v>
      </c>
      <c r="B57">
        <v>693</v>
      </c>
      <c r="C57">
        <v>59935</v>
      </c>
      <c r="D57">
        <v>56</v>
      </c>
      <c r="J57">
        <f t="shared" si="0"/>
        <v>1749724266.8644753</v>
      </c>
    </row>
    <row r="58" spans="1:10" x14ac:dyDescent="0.2">
      <c r="A58" t="s">
        <v>68</v>
      </c>
      <c r="B58">
        <v>1726</v>
      </c>
      <c r="C58">
        <v>59995</v>
      </c>
      <c r="D58">
        <v>57</v>
      </c>
      <c r="J58">
        <f t="shared" si="0"/>
        <v>1744708302.1978087</v>
      </c>
    </row>
    <row r="59" spans="1:10" x14ac:dyDescent="0.2">
      <c r="A59" t="s">
        <v>105</v>
      </c>
      <c r="B59">
        <v>980</v>
      </c>
      <c r="C59">
        <v>60163</v>
      </c>
      <c r="D59">
        <v>58</v>
      </c>
      <c r="J59">
        <f t="shared" si="0"/>
        <v>1730701905.1311421</v>
      </c>
    </row>
    <row r="60" spans="1:10" x14ac:dyDescent="0.2">
      <c r="A60" t="s">
        <v>6</v>
      </c>
      <c r="B60">
        <v>1793</v>
      </c>
      <c r="C60">
        <v>60252</v>
      </c>
      <c r="D60">
        <v>59</v>
      </c>
      <c r="J60">
        <f t="shared" si="0"/>
        <v>1723304722.5422533</v>
      </c>
    </row>
    <row r="61" spans="1:10" x14ac:dyDescent="0.2">
      <c r="A61" t="s">
        <v>12</v>
      </c>
      <c r="B61">
        <v>1727</v>
      </c>
      <c r="C61">
        <v>60841</v>
      </c>
      <c r="D61">
        <v>60</v>
      </c>
      <c r="J61">
        <f t="shared" si="0"/>
        <v>1674749676.3978088</v>
      </c>
    </row>
    <row r="62" spans="1:10" x14ac:dyDescent="0.2">
      <c r="A62" t="s">
        <v>29</v>
      </c>
      <c r="B62">
        <v>2562</v>
      </c>
      <c r="C62">
        <v>60886</v>
      </c>
      <c r="D62">
        <v>61</v>
      </c>
      <c r="J62">
        <f t="shared" si="0"/>
        <v>1671068567.8978088</v>
      </c>
    </row>
    <row r="63" spans="1:10" x14ac:dyDescent="0.2">
      <c r="A63" t="s">
        <v>142</v>
      </c>
      <c r="B63">
        <v>2284</v>
      </c>
      <c r="C63">
        <v>61092</v>
      </c>
      <c r="D63">
        <v>62</v>
      </c>
      <c r="J63">
        <f t="shared" si="0"/>
        <v>1654268977.2089198</v>
      </c>
    </row>
    <row r="64" spans="1:10" x14ac:dyDescent="0.2">
      <c r="A64" t="s">
        <v>61</v>
      </c>
      <c r="B64">
        <v>1457</v>
      </c>
      <c r="C64">
        <v>61141</v>
      </c>
      <c r="D64">
        <v>63</v>
      </c>
      <c r="J64">
        <f t="shared" si="0"/>
        <v>1650285453.0644753</v>
      </c>
    </row>
    <row r="65" spans="1:10" x14ac:dyDescent="0.2">
      <c r="A65" t="s">
        <v>28</v>
      </c>
      <c r="B65">
        <v>2748</v>
      </c>
      <c r="C65">
        <v>61230</v>
      </c>
      <c r="D65">
        <v>64</v>
      </c>
      <c r="J65">
        <f t="shared" si="0"/>
        <v>1643062354.4755864</v>
      </c>
    </row>
    <row r="66" spans="1:10" x14ac:dyDescent="0.2">
      <c r="A66" t="s">
        <v>73</v>
      </c>
      <c r="B66">
        <v>1896</v>
      </c>
      <c r="C66">
        <v>61336</v>
      </c>
      <c r="D66">
        <v>65</v>
      </c>
      <c r="J66">
        <f t="shared" si="0"/>
        <v>1634480232.8978088</v>
      </c>
    </row>
    <row r="67" spans="1:10" x14ac:dyDescent="0.2">
      <c r="A67" t="s">
        <v>190</v>
      </c>
      <c r="B67">
        <v>2888</v>
      </c>
      <c r="C67">
        <v>61344</v>
      </c>
      <c r="D67">
        <v>66</v>
      </c>
      <c r="J67">
        <f t="shared" ref="J67:J130" si="1">(C67-$G$4)^2</f>
        <v>1633833437.6089199</v>
      </c>
    </row>
    <row r="68" spans="1:10" x14ac:dyDescent="0.2">
      <c r="A68" t="s">
        <v>212</v>
      </c>
      <c r="B68">
        <v>1362</v>
      </c>
      <c r="C68">
        <v>61451</v>
      </c>
      <c r="D68">
        <v>67</v>
      </c>
      <c r="J68">
        <f t="shared" si="1"/>
        <v>1625194855.6200309</v>
      </c>
    </row>
    <row r="69" spans="1:10" x14ac:dyDescent="0.2">
      <c r="A69" t="s">
        <v>226</v>
      </c>
      <c r="B69">
        <v>1706</v>
      </c>
      <c r="C69">
        <v>61466</v>
      </c>
      <c r="D69">
        <v>68</v>
      </c>
      <c r="J69">
        <f t="shared" si="1"/>
        <v>1623985669.4533641</v>
      </c>
    </row>
    <row r="70" spans="1:10" x14ac:dyDescent="0.2">
      <c r="A70" t="s">
        <v>86</v>
      </c>
      <c r="B70">
        <v>1686</v>
      </c>
      <c r="C70">
        <v>61608</v>
      </c>
      <c r="D70">
        <v>69</v>
      </c>
      <c r="J70">
        <f t="shared" si="1"/>
        <v>1612561001.0755866</v>
      </c>
    </row>
    <row r="71" spans="1:10" x14ac:dyDescent="0.2">
      <c r="A71" t="s">
        <v>148</v>
      </c>
      <c r="B71">
        <v>1013</v>
      </c>
      <c r="C71">
        <v>62063</v>
      </c>
      <c r="D71">
        <v>70</v>
      </c>
      <c r="J71">
        <f t="shared" si="1"/>
        <v>1576225424.020031</v>
      </c>
    </row>
    <row r="72" spans="1:10" x14ac:dyDescent="0.2">
      <c r="A72" t="s">
        <v>208</v>
      </c>
      <c r="B72">
        <v>2008</v>
      </c>
      <c r="C72">
        <v>62784</v>
      </c>
      <c r="D72">
        <v>71</v>
      </c>
      <c r="J72">
        <f t="shared" si="1"/>
        <v>1519495405.6089199</v>
      </c>
    </row>
    <row r="73" spans="1:10" x14ac:dyDescent="0.2">
      <c r="A73" t="s">
        <v>196</v>
      </c>
      <c r="B73">
        <v>1827</v>
      </c>
      <c r="C73">
        <v>62790</v>
      </c>
      <c r="D73">
        <v>72</v>
      </c>
      <c r="J73">
        <f t="shared" si="1"/>
        <v>1519027673.1422532</v>
      </c>
    </row>
    <row r="74" spans="1:10" x14ac:dyDescent="0.2">
      <c r="A74" t="s">
        <v>239</v>
      </c>
      <c r="B74">
        <v>1093</v>
      </c>
      <c r="C74">
        <v>63005</v>
      </c>
      <c r="D74">
        <v>73</v>
      </c>
      <c r="J74">
        <f t="shared" si="1"/>
        <v>1502314774.7533643</v>
      </c>
    </row>
    <row r="75" spans="1:10" x14ac:dyDescent="0.2">
      <c r="A75" t="s">
        <v>147</v>
      </c>
      <c r="B75">
        <v>1562</v>
      </c>
      <c r="C75">
        <v>63031</v>
      </c>
      <c r="D75">
        <v>74</v>
      </c>
      <c r="J75">
        <f t="shared" si="1"/>
        <v>1500299946.0644753</v>
      </c>
    </row>
    <row r="76" spans="1:10" x14ac:dyDescent="0.2">
      <c r="A76" t="s">
        <v>213</v>
      </c>
      <c r="B76">
        <v>1591</v>
      </c>
      <c r="C76">
        <v>63032</v>
      </c>
      <c r="D76">
        <v>75</v>
      </c>
      <c r="J76">
        <f t="shared" si="1"/>
        <v>1500222479.6533642</v>
      </c>
    </row>
    <row r="77" spans="1:10" x14ac:dyDescent="0.2">
      <c r="A77" t="s">
        <v>9</v>
      </c>
      <c r="B77">
        <v>2533</v>
      </c>
      <c r="C77">
        <v>63067</v>
      </c>
      <c r="D77">
        <v>76</v>
      </c>
      <c r="J77">
        <f t="shared" si="1"/>
        <v>1497512415.2644753</v>
      </c>
    </row>
    <row r="78" spans="1:10" x14ac:dyDescent="0.2">
      <c r="A78" t="s">
        <v>195</v>
      </c>
      <c r="B78">
        <v>1550</v>
      </c>
      <c r="C78">
        <v>63527</v>
      </c>
      <c r="D78">
        <v>77</v>
      </c>
      <c r="J78">
        <f t="shared" si="1"/>
        <v>1462122126.1533642</v>
      </c>
    </row>
    <row r="79" spans="1:10" x14ac:dyDescent="0.2">
      <c r="A79" t="s">
        <v>203</v>
      </c>
      <c r="B79">
        <v>2498</v>
      </c>
      <c r="C79">
        <v>63541</v>
      </c>
      <c r="D79">
        <v>78</v>
      </c>
      <c r="J79">
        <f t="shared" si="1"/>
        <v>1461051666.3978088</v>
      </c>
    </row>
    <row r="80" spans="1:10" x14ac:dyDescent="0.2">
      <c r="A80" t="s">
        <v>80</v>
      </c>
      <c r="B80">
        <v>2102</v>
      </c>
      <c r="C80">
        <v>63684</v>
      </c>
      <c r="D80">
        <v>79</v>
      </c>
      <c r="J80">
        <f t="shared" si="1"/>
        <v>1450140135.6089199</v>
      </c>
    </row>
    <row r="81" spans="1:10" x14ac:dyDescent="0.2">
      <c r="A81" t="s">
        <v>224</v>
      </c>
      <c r="B81">
        <v>1763</v>
      </c>
      <c r="C81">
        <v>63831</v>
      </c>
      <c r="D81">
        <v>80</v>
      </c>
      <c r="J81">
        <f t="shared" si="1"/>
        <v>1438966017.1755865</v>
      </c>
    </row>
    <row r="82" spans="1:10" x14ac:dyDescent="0.2">
      <c r="A82" t="s">
        <v>14</v>
      </c>
      <c r="B82">
        <v>1002</v>
      </c>
      <c r="C82">
        <v>64601</v>
      </c>
      <c r="D82">
        <v>81</v>
      </c>
      <c r="J82">
        <f t="shared" si="1"/>
        <v>1381141010.6200309</v>
      </c>
    </row>
    <row r="83" spans="1:10" x14ac:dyDescent="0.2">
      <c r="A83" t="s">
        <v>180</v>
      </c>
      <c r="B83">
        <v>1822</v>
      </c>
      <c r="C83">
        <v>65065</v>
      </c>
      <c r="D83">
        <v>82</v>
      </c>
      <c r="J83">
        <f t="shared" si="1"/>
        <v>1346868387.8644753</v>
      </c>
    </row>
    <row r="84" spans="1:10" x14ac:dyDescent="0.2">
      <c r="A84" t="s">
        <v>56</v>
      </c>
      <c r="B84">
        <v>1448</v>
      </c>
      <c r="C84">
        <v>65410</v>
      </c>
      <c r="D84">
        <v>83</v>
      </c>
      <c r="J84">
        <f t="shared" si="1"/>
        <v>1321664616.031142</v>
      </c>
    </row>
    <row r="85" spans="1:10" x14ac:dyDescent="0.2">
      <c r="A85" t="s">
        <v>183</v>
      </c>
      <c r="B85">
        <v>2504</v>
      </c>
      <c r="C85">
        <v>65578</v>
      </c>
      <c r="D85">
        <v>84</v>
      </c>
      <c r="J85">
        <f t="shared" si="1"/>
        <v>1309477658.9644754</v>
      </c>
    </row>
    <row r="86" spans="1:10" x14ac:dyDescent="0.2">
      <c r="A86" t="s">
        <v>77</v>
      </c>
      <c r="B86">
        <v>720</v>
      </c>
      <c r="C86">
        <v>65703</v>
      </c>
      <c r="D86">
        <v>85</v>
      </c>
      <c r="J86">
        <f t="shared" si="1"/>
        <v>1300446607.5755866</v>
      </c>
    </row>
    <row r="87" spans="1:10" x14ac:dyDescent="0.2">
      <c r="A87" t="s">
        <v>182</v>
      </c>
      <c r="B87">
        <v>1342</v>
      </c>
      <c r="C87">
        <v>66848</v>
      </c>
      <c r="D87">
        <v>86</v>
      </c>
      <c r="J87">
        <f t="shared" si="1"/>
        <v>1219176326.8533642</v>
      </c>
    </row>
    <row r="88" spans="1:10" x14ac:dyDescent="0.2">
      <c r="A88" t="s">
        <v>255</v>
      </c>
      <c r="B88">
        <v>1490</v>
      </c>
      <c r="C88">
        <v>66922</v>
      </c>
      <c r="D88">
        <v>87</v>
      </c>
      <c r="J88">
        <f t="shared" si="1"/>
        <v>1214014130.4311421</v>
      </c>
    </row>
    <row r="89" spans="1:10" x14ac:dyDescent="0.2">
      <c r="A89" t="s">
        <v>211</v>
      </c>
      <c r="B89">
        <v>1821</v>
      </c>
      <c r="C89">
        <v>67107</v>
      </c>
      <c r="D89">
        <v>88</v>
      </c>
      <c r="J89">
        <f t="shared" si="1"/>
        <v>1201156554.3755865</v>
      </c>
    </row>
    <row r="90" spans="1:10" x14ac:dyDescent="0.2">
      <c r="A90" t="s">
        <v>214</v>
      </c>
      <c r="B90">
        <v>1546</v>
      </c>
      <c r="C90">
        <v>67240</v>
      </c>
      <c r="D90">
        <v>89</v>
      </c>
      <c r="J90">
        <f t="shared" si="1"/>
        <v>1191955293.6978087</v>
      </c>
    </row>
    <row r="91" spans="1:10" x14ac:dyDescent="0.2">
      <c r="A91" t="s">
        <v>201</v>
      </c>
      <c r="B91">
        <v>2176</v>
      </c>
      <c r="C91">
        <v>67294</v>
      </c>
      <c r="D91">
        <v>90</v>
      </c>
      <c r="E91" s="8" t="s">
        <v>373</v>
      </c>
      <c r="J91">
        <f t="shared" si="1"/>
        <v>1188229541.4978087</v>
      </c>
    </row>
    <row r="92" spans="1:10" x14ac:dyDescent="0.2">
      <c r="A92" t="s">
        <v>241</v>
      </c>
      <c r="B92">
        <v>687</v>
      </c>
      <c r="C92">
        <v>67339</v>
      </c>
      <c r="D92">
        <v>91</v>
      </c>
      <c r="E92" s="8"/>
      <c r="J92">
        <f t="shared" si="1"/>
        <v>1185129202.9978087</v>
      </c>
    </row>
    <row r="93" spans="1:10" x14ac:dyDescent="0.2">
      <c r="A93" t="s">
        <v>62</v>
      </c>
      <c r="B93">
        <v>1441</v>
      </c>
      <c r="C93">
        <v>67572</v>
      </c>
      <c r="D93">
        <v>92</v>
      </c>
      <c r="J93">
        <f t="shared" si="1"/>
        <v>1169141113.2089198</v>
      </c>
    </row>
    <row r="94" spans="1:10" x14ac:dyDescent="0.2">
      <c r="A94" t="s">
        <v>181</v>
      </c>
      <c r="B94">
        <v>1138</v>
      </c>
      <c r="C94">
        <v>67714</v>
      </c>
      <c r="D94">
        <v>93</v>
      </c>
      <c r="J94">
        <f t="shared" si="1"/>
        <v>1159450548.8311419</v>
      </c>
    </row>
    <row r="95" spans="1:10" x14ac:dyDescent="0.2">
      <c r="A95" t="s">
        <v>102</v>
      </c>
      <c r="B95">
        <v>1153</v>
      </c>
      <c r="C95">
        <v>68495</v>
      </c>
      <c r="D95">
        <v>94</v>
      </c>
      <c r="J95">
        <f t="shared" si="1"/>
        <v>1106873307.7533643</v>
      </c>
    </row>
    <row r="96" spans="1:10" x14ac:dyDescent="0.2">
      <c r="A96" t="s">
        <v>66</v>
      </c>
      <c r="B96">
        <v>738</v>
      </c>
      <c r="C96">
        <v>69381</v>
      </c>
      <c r="D96">
        <v>95</v>
      </c>
      <c r="J96">
        <f t="shared" si="1"/>
        <v>1048704385.5089198</v>
      </c>
    </row>
    <row r="97" spans="1:10" x14ac:dyDescent="0.2">
      <c r="A97" t="s">
        <v>202</v>
      </c>
      <c r="B97">
        <v>998</v>
      </c>
      <c r="C97">
        <v>69588</v>
      </c>
      <c r="D97">
        <v>96</v>
      </c>
      <c r="J97">
        <f t="shared" si="1"/>
        <v>1035340380.4089198</v>
      </c>
    </row>
    <row r="98" spans="1:10" x14ac:dyDescent="0.2">
      <c r="A98" t="s">
        <v>108</v>
      </c>
      <c r="B98">
        <v>1378</v>
      </c>
      <c r="C98">
        <v>69675</v>
      </c>
      <c r="D98">
        <v>97</v>
      </c>
      <c r="J98">
        <f t="shared" si="1"/>
        <v>1029749202.6422532</v>
      </c>
    </row>
    <row r="99" spans="1:10" x14ac:dyDescent="0.2">
      <c r="A99" t="s">
        <v>237</v>
      </c>
      <c r="B99">
        <v>892</v>
      </c>
      <c r="C99">
        <v>70079</v>
      </c>
      <c r="D99">
        <v>98</v>
      </c>
      <c r="J99">
        <f t="shared" si="1"/>
        <v>1003983936.5533643</v>
      </c>
    </row>
    <row r="100" spans="1:10" x14ac:dyDescent="0.2">
      <c r="A100" t="s">
        <v>187</v>
      </c>
      <c r="B100">
        <v>1812</v>
      </c>
      <c r="C100">
        <v>70180</v>
      </c>
      <c r="D100">
        <v>99</v>
      </c>
      <c r="J100">
        <f t="shared" si="1"/>
        <v>997593625.031142</v>
      </c>
    </row>
    <row r="101" spans="1:10" x14ac:dyDescent="0.2">
      <c r="A101" t="s">
        <v>221</v>
      </c>
      <c r="B101">
        <v>2559</v>
      </c>
      <c r="C101">
        <v>70665</v>
      </c>
      <c r="D101">
        <v>100</v>
      </c>
      <c r="J101">
        <f t="shared" si="1"/>
        <v>967191685.64225316</v>
      </c>
    </row>
    <row r="102" spans="1:10" x14ac:dyDescent="0.2">
      <c r="A102" t="s">
        <v>137</v>
      </c>
      <c r="B102">
        <v>1094</v>
      </c>
      <c r="C102">
        <v>71442</v>
      </c>
      <c r="D102">
        <v>101</v>
      </c>
      <c r="J102">
        <f t="shared" si="1"/>
        <v>919466472.20891976</v>
      </c>
    </row>
    <row r="103" spans="1:10" x14ac:dyDescent="0.2">
      <c r="A103" t="s">
        <v>140</v>
      </c>
      <c r="B103">
        <v>1414</v>
      </c>
      <c r="C103">
        <v>71805</v>
      </c>
      <c r="D103">
        <v>102</v>
      </c>
      <c r="J103">
        <f t="shared" si="1"/>
        <v>897583956.97558641</v>
      </c>
    </row>
    <row r="104" spans="1:10" x14ac:dyDescent="0.2">
      <c r="A104" t="s">
        <v>129</v>
      </c>
      <c r="B104">
        <v>2174</v>
      </c>
      <c r="C104">
        <v>71848</v>
      </c>
      <c r="D104">
        <v>103</v>
      </c>
      <c r="J104">
        <f t="shared" si="1"/>
        <v>895009271.29780865</v>
      </c>
    </row>
    <row r="105" spans="1:10" x14ac:dyDescent="0.2">
      <c r="A105" t="s">
        <v>32</v>
      </c>
      <c r="B105">
        <v>1677</v>
      </c>
      <c r="C105">
        <v>71906</v>
      </c>
      <c r="D105">
        <v>104</v>
      </c>
      <c r="J105">
        <f t="shared" si="1"/>
        <v>891542297.45336425</v>
      </c>
    </row>
    <row r="106" spans="1:10" x14ac:dyDescent="0.2">
      <c r="A106" t="s">
        <v>346</v>
      </c>
      <c r="B106">
        <v>2084</v>
      </c>
      <c r="C106">
        <v>71980</v>
      </c>
      <c r="D106">
        <v>105</v>
      </c>
      <c r="J106">
        <f t="shared" si="1"/>
        <v>887128685.031142</v>
      </c>
    </row>
    <row r="107" spans="1:10" x14ac:dyDescent="0.2">
      <c r="A107" t="s">
        <v>228</v>
      </c>
      <c r="B107">
        <v>1328</v>
      </c>
      <c r="C107">
        <v>72013</v>
      </c>
      <c r="D107">
        <v>106</v>
      </c>
      <c r="J107">
        <f t="shared" si="1"/>
        <v>885163983.46447539</v>
      </c>
    </row>
    <row r="108" spans="1:10" x14ac:dyDescent="0.2">
      <c r="A108" t="s">
        <v>51</v>
      </c>
      <c r="B108">
        <v>1489</v>
      </c>
      <c r="C108">
        <v>72160</v>
      </c>
      <c r="D108">
        <v>107</v>
      </c>
      <c r="J108">
        <f t="shared" si="1"/>
        <v>876438591.031142</v>
      </c>
    </row>
    <row r="109" spans="1:10" x14ac:dyDescent="0.2">
      <c r="A109" t="s">
        <v>229</v>
      </c>
      <c r="B109">
        <v>1789</v>
      </c>
      <c r="C109">
        <v>72475</v>
      </c>
      <c r="D109">
        <v>108</v>
      </c>
      <c r="J109">
        <f t="shared" si="1"/>
        <v>857886851.531142</v>
      </c>
    </row>
    <row r="110" spans="1:10" x14ac:dyDescent="0.2">
      <c r="A110" t="s">
        <v>189</v>
      </c>
      <c r="B110">
        <v>1497</v>
      </c>
      <c r="C110">
        <v>72785</v>
      </c>
      <c r="D110">
        <v>109</v>
      </c>
      <c r="J110">
        <f t="shared" si="1"/>
        <v>839823334.08669758</v>
      </c>
    </row>
    <row r="111" spans="1:10" x14ac:dyDescent="0.2">
      <c r="A111" t="s">
        <v>27</v>
      </c>
      <c r="B111">
        <v>2205</v>
      </c>
      <c r="C111">
        <v>73051</v>
      </c>
      <c r="D111">
        <v>110</v>
      </c>
      <c r="J111">
        <f t="shared" si="1"/>
        <v>824476886.73114204</v>
      </c>
    </row>
    <row r="112" spans="1:10" x14ac:dyDescent="0.2">
      <c r="A112" t="s">
        <v>210</v>
      </c>
      <c r="B112">
        <v>1586</v>
      </c>
      <c r="C112">
        <v>73849</v>
      </c>
      <c r="D112">
        <v>111</v>
      </c>
      <c r="J112">
        <f t="shared" si="1"/>
        <v>779286616.66447532</v>
      </c>
    </row>
    <row r="113" spans="1:10" x14ac:dyDescent="0.2">
      <c r="A113" t="s">
        <v>10</v>
      </c>
      <c r="B113">
        <v>2028</v>
      </c>
      <c r="C113">
        <v>74008</v>
      </c>
      <c r="D113">
        <v>112</v>
      </c>
      <c r="J113">
        <f t="shared" si="1"/>
        <v>770434703.29780865</v>
      </c>
    </row>
    <row r="114" spans="1:10" x14ac:dyDescent="0.2">
      <c r="A114" t="s">
        <v>31</v>
      </c>
      <c r="B114">
        <v>2518</v>
      </c>
      <c r="C114">
        <v>74158</v>
      </c>
      <c r="D114">
        <v>113</v>
      </c>
      <c r="J114">
        <f t="shared" si="1"/>
        <v>762130191.63114202</v>
      </c>
    </row>
    <row r="115" spans="1:10" x14ac:dyDescent="0.2">
      <c r="A115" t="s">
        <v>197</v>
      </c>
      <c r="B115">
        <v>2671</v>
      </c>
      <c r="C115">
        <v>74241</v>
      </c>
      <c r="D115">
        <v>114</v>
      </c>
      <c r="J115">
        <f t="shared" si="1"/>
        <v>757554367.50891984</v>
      </c>
    </row>
    <row r="116" spans="1:10" x14ac:dyDescent="0.2">
      <c r="A116" t="s">
        <v>225</v>
      </c>
      <c r="B116">
        <v>1840</v>
      </c>
      <c r="C116">
        <v>74279</v>
      </c>
      <c r="D116">
        <v>115</v>
      </c>
      <c r="J116">
        <f t="shared" si="1"/>
        <v>755464009.88669753</v>
      </c>
    </row>
    <row r="117" spans="1:10" x14ac:dyDescent="0.2">
      <c r="A117" t="s">
        <v>250</v>
      </c>
      <c r="B117">
        <v>1488</v>
      </c>
      <c r="C117">
        <v>74433</v>
      </c>
      <c r="D117">
        <v>116</v>
      </c>
      <c r="J117">
        <f t="shared" si="1"/>
        <v>747022128.57558644</v>
      </c>
    </row>
    <row r="118" spans="1:10" x14ac:dyDescent="0.2">
      <c r="A118" t="s">
        <v>232</v>
      </c>
      <c r="B118">
        <v>1398</v>
      </c>
      <c r="C118">
        <v>74441</v>
      </c>
      <c r="D118">
        <v>117</v>
      </c>
      <c r="J118">
        <f t="shared" si="1"/>
        <v>746584885.28669751</v>
      </c>
    </row>
    <row r="119" spans="1:10" x14ac:dyDescent="0.2">
      <c r="A119" t="s">
        <v>136</v>
      </c>
      <c r="B119">
        <v>1974</v>
      </c>
      <c r="C119">
        <v>75759</v>
      </c>
      <c r="D119">
        <v>118</v>
      </c>
      <c r="J119">
        <f t="shared" si="1"/>
        <v>676296721.44225311</v>
      </c>
    </row>
    <row r="120" spans="1:10" x14ac:dyDescent="0.2">
      <c r="A120" t="s">
        <v>30</v>
      </c>
      <c r="B120">
        <v>1238</v>
      </c>
      <c r="C120">
        <v>75966</v>
      </c>
      <c r="D120">
        <v>119</v>
      </c>
      <c r="J120">
        <f t="shared" si="1"/>
        <v>665573208.34225309</v>
      </c>
    </row>
    <row r="121" spans="1:10" x14ac:dyDescent="0.2">
      <c r="A121" t="s">
        <v>244</v>
      </c>
      <c r="B121">
        <v>1195</v>
      </c>
      <c r="C121">
        <v>76150</v>
      </c>
      <c r="D121">
        <v>120</v>
      </c>
      <c r="J121">
        <f t="shared" si="1"/>
        <v>656113140.69780862</v>
      </c>
    </row>
    <row r="122" spans="1:10" x14ac:dyDescent="0.2">
      <c r="A122" t="s">
        <v>126</v>
      </c>
      <c r="B122">
        <v>1141</v>
      </c>
      <c r="C122">
        <v>76660</v>
      </c>
      <c r="D122">
        <v>121</v>
      </c>
      <c r="J122">
        <f t="shared" si="1"/>
        <v>630246241.031142</v>
      </c>
    </row>
    <row r="123" spans="1:10" x14ac:dyDescent="0.2">
      <c r="A123" t="s">
        <v>7</v>
      </c>
      <c r="B123">
        <v>1572</v>
      </c>
      <c r="C123">
        <v>76848</v>
      </c>
      <c r="D123">
        <v>122</v>
      </c>
      <c r="J123">
        <f t="shared" si="1"/>
        <v>620842215.74225307</v>
      </c>
    </row>
    <row r="124" spans="1:10" x14ac:dyDescent="0.2">
      <c r="A124" t="s">
        <v>176</v>
      </c>
      <c r="B124">
        <v>2027</v>
      </c>
      <c r="C124">
        <v>76880</v>
      </c>
      <c r="D124">
        <v>123</v>
      </c>
      <c r="J124">
        <f t="shared" si="1"/>
        <v>619248570.58669758</v>
      </c>
    </row>
    <row r="125" spans="1:10" x14ac:dyDescent="0.2">
      <c r="A125" t="s">
        <v>247</v>
      </c>
      <c r="B125">
        <v>890</v>
      </c>
      <c r="C125">
        <v>77068</v>
      </c>
      <c r="D125">
        <v>124</v>
      </c>
      <c r="J125">
        <f t="shared" si="1"/>
        <v>609927265.29780865</v>
      </c>
    </row>
    <row r="126" spans="1:10" x14ac:dyDescent="0.2">
      <c r="A126" t="s">
        <v>188</v>
      </c>
      <c r="B126">
        <v>1476</v>
      </c>
      <c r="C126">
        <v>77212</v>
      </c>
      <c r="D126">
        <v>125</v>
      </c>
      <c r="J126">
        <f t="shared" si="1"/>
        <v>602835350.09780872</v>
      </c>
    </row>
    <row r="127" spans="1:10" x14ac:dyDescent="0.2">
      <c r="A127" t="s">
        <v>26</v>
      </c>
      <c r="B127">
        <v>704</v>
      </c>
      <c r="C127">
        <v>77265</v>
      </c>
      <c r="D127">
        <v>126</v>
      </c>
      <c r="J127">
        <f t="shared" si="1"/>
        <v>600235572.30891979</v>
      </c>
    </row>
    <row r="128" spans="1:10" x14ac:dyDescent="0.2">
      <c r="A128" t="s">
        <v>280</v>
      </c>
      <c r="B128">
        <v>2165</v>
      </c>
      <c r="C128">
        <v>78102</v>
      </c>
      <c r="D128">
        <v>127</v>
      </c>
      <c r="J128">
        <f t="shared" si="1"/>
        <v>559923634.20891976</v>
      </c>
    </row>
    <row r="129" spans="1:10" x14ac:dyDescent="0.2">
      <c r="A129" t="s">
        <v>249</v>
      </c>
      <c r="B129">
        <v>1002</v>
      </c>
      <c r="C129">
        <v>78144</v>
      </c>
      <c r="D129">
        <v>128</v>
      </c>
      <c r="J129">
        <f t="shared" si="1"/>
        <v>557937730.94225311</v>
      </c>
    </row>
    <row r="130" spans="1:10" x14ac:dyDescent="0.2">
      <c r="A130" t="s">
        <v>167</v>
      </c>
      <c r="B130">
        <v>1895</v>
      </c>
      <c r="C130">
        <v>78417</v>
      </c>
      <c r="D130">
        <v>129</v>
      </c>
      <c r="J130">
        <f t="shared" si="1"/>
        <v>545115354.70891976</v>
      </c>
    </row>
    <row r="131" spans="1:10" x14ac:dyDescent="0.2">
      <c r="A131" t="s">
        <v>128</v>
      </c>
      <c r="B131">
        <v>1784</v>
      </c>
      <c r="C131">
        <v>79349</v>
      </c>
      <c r="D131">
        <v>130</v>
      </c>
      <c r="J131">
        <f t="shared" ref="J131:J194" si="2">(C131-$G$4)^2</f>
        <v>502463855.55336422</v>
      </c>
    </row>
    <row r="132" spans="1:10" x14ac:dyDescent="0.2">
      <c r="A132" t="s">
        <v>185</v>
      </c>
      <c r="B132">
        <v>1666</v>
      </c>
      <c r="C132">
        <v>79592</v>
      </c>
      <c r="D132">
        <v>131</v>
      </c>
      <c r="J132">
        <f t="shared" si="2"/>
        <v>491628871.65336424</v>
      </c>
    </row>
    <row r="133" spans="1:10" x14ac:dyDescent="0.2">
      <c r="A133" t="s">
        <v>81</v>
      </c>
      <c r="B133">
        <v>1621</v>
      </c>
      <c r="C133">
        <v>79874</v>
      </c>
      <c r="D133">
        <v>132</v>
      </c>
      <c r="J133">
        <f t="shared" si="2"/>
        <v>479202989.7200309</v>
      </c>
    </row>
    <row r="134" spans="1:10" x14ac:dyDescent="0.2">
      <c r="A134" t="s">
        <v>125</v>
      </c>
      <c r="B134">
        <v>847</v>
      </c>
      <c r="C134">
        <v>79930</v>
      </c>
      <c r="D134">
        <v>133</v>
      </c>
      <c r="J134">
        <f t="shared" si="2"/>
        <v>476754366.69780868</v>
      </c>
    </row>
    <row r="135" spans="1:10" x14ac:dyDescent="0.2">
      <c r="A135" t="s">
        <v>36</v>
      </c>
      <c r="B135">
        <v>1638</v>
      </c>
      <c r="C135">
        <v>80861</v>
      </c>
      <c r="D135">
        <v>134</v>
      </c>
      <c r="J135">
        <f t="shared" si="2"/>
        <v>436964905.95336425</v>
      </c>
    </row>
    <row r="136" spans="1:10" x14ac:dyDescent="0.2">
      <c r="A136" t="s">
        <v>138</v>
      </c>
      <c r="B136">
        <v>1640</v>
      </c>
      <c r="C136">
        <v>80920</v>
      </c>
      <c r="D136">
        <v>135</v>
      </c>
      <c r="J136">
        <f t="shared" si="2"/>
        <v>434501749.69780868</v>
      </c>
    </row>
    <row r="137" spans="1:10" x14ac:dyDescent="0.2">
      <c r="A137" t="s">
        <v>193</v>
      </c>
      <c r="B137">
        <v>1337</v>
      </c>
      <c r="C137">
        <v>81206</v>
      </c>
      <c r="D137">
        <v>136</v>
      </c>
      <c r="J137">
        <f t="shared" si="2"/>
        <v>422660374.12003088</v>
      </c>
    </row>
    <row r="138" spans="1:10" x14ac:dyDescent="0.2">
      <c r="A138" t="s">
        <v>4</v>
      </c>
      <c r="B138">
        <v>1624</v>
      </c>
      <c r="C138">
        <v>81219</v>
      </c>
      <c r="D138">
        <v>137</v>
      </c>
      <c r="J138">
        <f t="shared" si="2"/>
        <v>422126016.77558643</v>
      </c>
    </row>
    <row r="139" spans="1:10" x14ac:dyDescent="0.2">
      <c r="A139" t="s">
        <v>235</v>
      </c>
      <c r="B139">
        <v>909</v>
      </c>
      <c r="C139">
        <v>81320</v>
      </c>
      <c r="D139">
        <v>138</v>
      </c>
      <c r="J139">
        <f t="shared" si="2"/>
        <v>417985985.25336421</v>
      </c>
    </row>
    <row r="140" spans="1:10" x14ac:dyDescent="0.2">
      <c r="A140" t="s">
        <v>194</v>
      </c>
      <c r="B140">
        <v>1300</v>
      </c>
      <c r="C140">
        <v>81326</v>
      </c>
      <c r="D140">
        <v>139</v>
      </c>
      <c r="J140">
        <f t="shared" si="2"/>
        <v>417740684.78669757</v>
      </c>
    </row>
    <row r="141" spans="1:10" x14ac:dyDescent="0.2">
      <c r="A141" t="s">
        <v>216</v>
      </c>
      <c r="B141">
        <v>1587</v>
      </c>
      <c r="C141">
        <v>81450</v>
      </c>
      <c r="D141">
        <v>140</v>
      </c>
      <c r="J141">
        <f t="shared" si="2"/>
        <v>412687261.80891979</v>
      </c>
    </row>
    <row r="142" spans="1:10" x14ac:dyDescent="0.2">
      <c r="A142" t="s">
        <v>152</v>
      </c>
      <c r="B142">
        <v>1931</v>
      </c>
      <c r="C142">
        <v>82495</v>
      </c>
      <c r="D142">
        <v>141</v>
      </c>
      <c r="J142">
        <f t="shared" si="2"/>
        <v>371321552.19780868</v>
      </c>
    </row>
    <row r="143" spans="1:10" x14ac:dyDescent="0.2">
      <c r="A143" t="s">
        <v>234</v>
      </c>
      <c r="B143">
        <v>923</v>
      </c>
      <c r="C143">
        <v>82535</v>
      </c>
      <c r="D143">
        <v>142</v>
      </c>
      <c r="J143">
        <f t="shared" si="2"/>
        <v>369781575.75336421</v>
      </c>
    </row>
    <row r="144" spans="1:10" x14ac:dyDescent="0.2">
      <c r="A144" t="s">
        <v>240</v>
      </c>
      <c r="B144">
        <v>1362</v>
      </c>
      <c r="C144">
        <v>82610</v>
      </c>
      <c r="D144">
        <v>143</v>
      </c>
      <c r="J144">
        <f t="shared" si="2"/>
        <v>366902744.92003089</v>
      </c>
    </row>
    <row r="145" spans="1:10" x14ac:dyDescent="0.2">
      <c r="A145" t="s">
        <v>50</v>
      </c>
      <c r="B145">
        <v>2373</v>
      </c>
      <c r="C145">
        <v>83784</v>
      </c>
      <c r="D145">
        <v>144</v>
      </c>
      <c r="J145">
        <f t="shared" si="2"/>
        <v>323305772.27558643</v>
      </c>
    </row>
    <row r="146" spans="1:10" x14ac:dyDescent="0.2">
      <c r="A146" t="s">
        <v>230</v>
      </c>
      <c r="B146">
        <v>1240</v>
      </c>
      <c r="C146">
        <v>83840</v>
      </c>
      <c r="D146">
        <v>145</v>
      </c>
      <c r="J146">
        <f t="shared" si="2"/>
        <v>321295069.25336421</v>
      </c>
    </row>
    <row r="147" spans="1:10" x14ac:dyDescent="0.2">
      <c r="A147" t="s">
        <v>35</v>
      </c>
      <c r="B147">
        <v>2271</v>
      </c>
      <c r="C147">
        <v>83921</v>
      </c>
      <c r="D147">
        <v>146</v>
      </c>
      <c r="J147">
        <f t="shared" si="2"/>
        <v>318397827.95336419</v>
      </c>
    </row>
    <row r="148" spans="1:10" x14ac:dyDescent="0.2">
      <c r="A148" t="s">
        <v>283</v>
      </c>
      <c r="B148">
        <v>1438</v>
      </c>
      <c r="C148">
        <v>84198</v>
      </c>
      <c r="D148">
        <v>147</v>
      </c>
      <c r="J148">
        <f t="shared" si="2"/>
        <v>308589144.07558644</v>
      </c>
    </row>
    <row r="149" spans="1:10" x14ac:dyDescent="0.2">
      <c r="A149" t="s">
        <v>291</v>
      </c>
      <c r="B149">
        <v>2213</v>
      </c>
      <c r="C149">
        <v>84227</v>
      </c>
      <c r="D149">
        <v>148</v>
      </c>
      <c r="J149">
        <f t="shared" si="2"/>
        <v>307571116.15336424</v>
      </c>
    </row>
    <row r="150" spans="1:10" x14ac:dyDescent="0.2">
      <c r="A150" t="s">
        <v>130</v>
      </c>
      <c r="B150">
        <v>1480</v>
      </c>
      <c r="C150">
        <v>84577</v>
      </c>
      <c r="D150">
        <v>149</v>
      </c>
      <c r="J150">
        <f t="shared" si="2"/>
        <v>295417222.26447535</v>
      </c>
    </row>
    <row r="151" spans="1:10" x14ac:dyDescent="0.2">
      <c r="A151" t="s">
        <v>246</v>
      </c>
      <c r="B151">
        <v>1778</v>
      </c>
      <c r="C151">
        <v>84625</v>
      </c>
      <c r="D151">
        <v>150</v>
      </c>
      <c r="J151">
        <f t="shared" si="2"/>
        <v>293769506.531142</v>
      </c>
    </row>
    <row r="152" spans="1:10" x14ac:dyDescent="0.2">
      <c r="A152" t="s">
        <v>149</v>
      </c>
      <c r="B152">
        <v>1172</v>
      </c>
      <c r="C152">
        <v>84732</v>
      </c>
      <c r="D152">
        <v>151</v>
      </c>
      <c r="J152">
        <f t="shared" si="2"/>
        <v>290113058.54225314</v>
      </c>
    </row>
    <row r="153" spans="1:10" x14ac:dyDescent="0.2">
      <c r="A153" t="s">
        <v>222</v>
      </c>
      <c r="B153">
        <v>2924</v>
      </c>
      <c r="C153">
        <v>84815</v>
      </c>
      <c r="D153">
        <v>152</v>
      </c>
      <c r="J153">
        <f t="shared" si="2"/>
        <v>287292518.42003089</v>
      </c>
    </row>
    <row r="154" spans="1:10" x14ac:dyDescent="0.2">
      <c r="A154" t="s">
        <v>311</v>
      </c>
      <c r="B154">
        <v>1550</v>
      </c>
      <c r="C154">
        <v>84886</v>
      </c>
      <c r="D154">
        <v>153</v>
      </c>
      <c r="J154">
        <f t="shared" si="2"/>
        <v>284890701.23114198</v>
      </c>
    </row>
    <row r="155" spans="1:10" x14ac:dyDescent="0.2">
      <c r="A155" t="s">
        <v>8</v>
      </c>
      <c r="B155">
        <v>1013</v>
      </c>
      <c r="C155">
        <v>85046</v>
      </c>
      <c r="D155">
        <v>154</v>
      </c>
      <c r="J155">
        <f t="shared" si="2"/>
        <v>279515115.45336419</v>
      </c>
    </row>
    <row r="156" spans="1:10" x14ac:dyDescent="0.2">
      <c r="A156" t="s">
        <v>257</v>
      </c>
      <c r="B156">
        <v>918</v>
      </c>
      <c r="C156">
        <v>85139</v>
      </c>
      <c r="D156">
        <v>155</v>
      </c>
      <c r="J156">
        <f t="shared" si="2"/>
        <v>276414085.2200309</v>
      </c>
    </row>
    <row r="157" spans="1:10" x14ac:dyDescent="0.2">
      <c r="A157" t="s">
        <v>215</v>
      </c>
      <c r="B157">
        <v>1399</v>
      </c>
      <c r="C157">
        <v>85158</v>
      </c>
      <c r="D157">
        <v>156</v>
      </c>
      <c r="J157">
        <f t="shared" si="2"/>
        <v>275782669.40891975</v>
      </c>
    </row>
    <row r="158" spans="1:10" x14ac:dyDescent="0.2">
      <c r="A158" t="s">
        <v>141</v>
      </c>
      <c r="B158">
        <v>1200</v>
      </c>
      <c r="C158">
        <v>85182</v>
      </c>
      <c r="D158">
        <v>157</v>
      </c>
      <c r="J158">
        <f t="shared" si="2"/>
        <v>274986123.54225314</v>
      </c>
    </row>
    <row r="159" spans="1:10" x14ac:dyDescent="0.2">
      <c r="A159" t="s">
        <v>162</v>
      </c>
      <c r="B159">
        <v>1353</v>
      </c>
      <c r="C159">
        <v>85198</v>
      </c>
      <c r="D159">
        <v>158</v>
      </c>
      <c r="J159">
        <f t="shared" si="2"/>
        <v>274455732.96447533</v>
      </c>
    </row>
    <row r="160" spans="1:10" x14ac:dyDescent="0.2">
      <c r="A160" t="s">
        <v>198</v>
      </c>
      <c r="B160">
        <v>2248</v>
      </c>
      <c r="C160">
        <v>85657</v>
      </c>
      <c r="D160">
        <v>159</v>
      </c>
      <c r="J160">
        <f t="shared" si="2"/>
        <v>259458178.26447532</v>
      </c>
    </row>
    <row r="161" spans="1:10" x14ac:dyDescent="0.2">
      <c r="A161" t="s">
        <v>87</v>
      </c>
      <c r="B161">
        <v>1705</v>
      </c>
      <c r="C161">
        <v>85677</v>
      </c>
      <c r="D161">
        <v>160</v>
      </c>
      <c r="J161">
        <f t="shared" si="2"/>
        <v>258814270.04225311</v>
      </c>
    </row>
    <row r="162" spans="1:10" x14ac:dyDescent="0.2">
      <c r="A162" t="s">
        <v>219</v>
      </c>
      <c r="B162">
        <v>1810</v>
      </c>
      <c r="C162">
        <v>86341</v>
      </c>
      <c r="D162">
        <v>161</v>
      </c>
      <c r="J162">
        <f t="shared" si="2"/>
        <v>237890693.06447533</v>
      </c>
    </row>
    <row r="163" spans="1:10" x14ac:dyDescent="0.2">
      <c r="A163" t="s">
        <v>127</v>
      </c>
      <c r="B163">
        <v>1573</v>
      </c>
      <c r="C163">
        <v>86417</v>
      </c>
      <c r="D163">
        <v>162</v>
      </c>
      <c r="J163">
        <f t="shared" si="2"/>
        <v>235552065.8200309</v>
      </c>
    </row>
    <row r="164" spans="1:10" x14ac:dyDescent="0.2">
      <c r="A164" t="s">
        <v>156</v>
      </c>
      <c r="B164">
        <v>1647</v>
      </c>
      <c r="C164">
        <v>86580</v>
      </c>
      <c r="D164">
        <v>163</v>
      </c>
      <c r="J164">
        <f t="shared" si="2"/>
        <v>230575282.80891979</v>
      </c>
    </row>
    <row r="165" spans="1:10" x14ac:dyDescent="0.2">
      <c r="A165" t="s">
        <v>227</v>
      </c>
      <c r="B165">
        <v>999</v>
      </c>
      <c r="C165">
        <v>86968</v>
      </c>
      <c r="D165">
        <v>164</v>
      </c>
      <c r="J165">
        <f t="shared" si="2"/>
        <v>218942495.29780865</v>
      </c>
    </row>
    <row r="166" spans="1:10" x14ac:dyDescent="0.2">
      <c r="A166" t="s">
        <v>145</v>
      </c>
      <c r="B166">
        <v>892</v>
      </c>
      <c r="C166">
        <v>87042</v>
      </c>
      <c r="D166">
        <v>165</v>
      </c>
      <c r="J166">
        <f t="shared" si="2"/>
        <v>216758058.87558645</v>
      </c>
    </row>
    <row r="167" spans="1:10" x14ac:dyDescent="0.2">
      <c r="A167" t="s">
        <v>199</v>
      </c>
      <c r="B167">
        <v>2327</v>
      </c>
      <c r="C167">
        <v>87079</v>
      </c>
      <c r="D167">
        <v>166</v>
      </c>
      <c r="J167">
        <f t="shared" si="2"/>
        <v>215669947.66447532</v>
      </c>
    </row>
    <row r="168" spans="1:10" x14ac:dyDescent="0.2">
      <c r="A168" t="s">
        <v>5</v>
      </c>
      <c r="B168">
        <v>701</v>
      </c>
      <c r="C168">
        <v>87527</v>
      </c>
      <c r="D168">
        <v>167</v>
      </c>
      <c r="J168">
        <f t="shared" si="2"/>
        <v>202712259.48669755</v>
      </c>
    </row>
    <row r="169" spans="1:10" x14ac:dyDescent="0.2">
      <c r="A169" t="s">
        <v>82</v>
      </c>
      <c r="B169">
        <v>746</v>
      </c>
      <c r="C169">
        <v>88460</v>
      </c>
      <c r="D169">
        <v>168</v>
      </c>
      <c r="J169">
        <f t="shared" si="2"/>
        <v>177015189.92003089</v>
      </c>
    </row>
    <row r="170" spans="1:10" x14ac:dyDescent="0.2">
      <c r="A170" t="s">
        <v>186</v>
      </c>
      <c r="B170">
        <v>1667</v>
      </c>
      <c r="C170">
        <v>88730</v>
      </c>
      <c r="D170">
        <v>169</v>
      </c>
      <c r="J170">
        <f t="shared" si="2"/>
        <v>169903548.92003089</v>
      </c>
    </row>
    <row r="171" spans="1:10" x14ac:dyDescent="0.2">
      <c r="A171" t="s">
        <v>16</v>
      </c>
      <c r="B171">
        <v>1241</v>
      </c>
      <c r="C171">
        <v>88813</v>
      </c>
      <c r="D171">
        <v>170</v>
      </c>
      <c r="J171">
        <f t="shared" si="2"/>
        <v>167746676.79780865</v>
      </c>
    </row>
    <row r="172" spans="1:10" x14ac:dyDescent="0.2">
      <c r="A172" t="s">
        <v>242</v>
      </c>
      <c r="B172">
        <v>1063</v>
      </c>
      <c r="C172">
        <v>88930</v>
      </c>
      <c r="D172">
        <v>171</v>
      </c>
      <c r="J172">
        <f t="shared" si="2"/>
        <v>164729666.69780865</v>
      </c>
    </row>
    <row r="173" spans="1:10" x14ac:dyDescent="0.2">
      <c r="A173" t="s">
        <v>251</v>
      </c>
      <c r="B173">
        <v>2072</v>
      </c>
      <c r="C173">
        <v>89034</v>
      </c>
      <c r="D173">
        <v>172</v>
      </c>
      <c r="J173">
        <f t="shared" si="2"/>
        <v>162070863.94225311</v>
      </c>
    </row>
    <row r="174" spans="1:10" x14ac:dyDescent="0.2">
      <c r="A174" t="s">
        <v>245</v>
      </c>
      <c r="B174">
        <v>1254</v>
      </c>
      <c r="C174">
        <v>89477</v>
      </c>
      <c r="D174">
        <v>173</v>
      </c>
      <c r="J174">
        <f t="shared" si="2"/>
        <v>150987707.82003087</v>
      </c>
    </row>
    <row r="175" spans="1:10" x14ac:dyDescent="0.2">
      <c r="A175" t="s">
        <v>310</v>
      </c>
      <c r="B175">
        <v>1250</v>
      </c>
      <c r="C175">
        <v>89805</v>
      </c>
      <c r="D175">
        <v>174</v>
      </c>
      <c r="J175">
        <f t="shared" si="2"/>
        <v>143034556.97558644</v>
      </c>
    </row>
    <row r="176" spans="1:10" x14ac:dyDescent="0.2">
      <c r="A176" t="s">
        <v>217</v>
      </c>
      <c r="B176">
        <v>1588</v>
      </c>
      <c r="C176">
        <v>89994</v>
      </c>
      <c r="D176">
        <v>175</v>
      </c>
      <c r="J176">
        <f t="shared" si="2"/>
        <v>138549509.27558643</v>
      </c>
    </row>
    <row r="177" spans="1:10" x14ac:dyDescent="0.2">
      <c r="A177" t="s">
        <v>348</v>
      </c>
      <c r="B177">
        <v>2058</v>
      </c>
      <c r="C177">
        <v>90043</v>
      </c>
      <c r="D177">
        <v>176</v>
      </c>
      <c r="J177">
        <f t="shared" si="2"/>
        <v>137398381.13114199</v>
      </c>
    </row>
    <row r="178" spans="1:10" x14ac:dyDescent="0.2">
      <c r="A178" t="s">
        <v>169</v>
      </c>
      <c r="B178">
        <v>1515</v>
      </c>
      <c r="C178">
        <v>90207</v>
      </c>
      <c r="D178">
        <v>177</v>
      </c>
      <c r="J178">
        <f t="shared" si="2"/>
        <v>133580557.70891976</v>
      </c>
    </row>
    <row r="179" spans="1:10" x14ac:dyDescent="0.2">
      <c r="A179" t="s">
        <v>218</v>
      </c>
      <c r="B179">
        <v>1381</v>
      </c>
      <c r="C179">
        <v>90453</v>
      </c>
      <c r="D179">
        <v>178</v>
      </c>
      <c r="J179">
        <f t="shared" si="2"/>
        <v>127954682.57558644</v>
      </c>
    </row>
    <row r="180" spans="1:10" x14ac:dyDescent="0.2">
      <c r="A180" t="s">
        <v>256</v>
      </c>
      <c r="B180">
        <v>1859</v>
      </c>
      <c r="C180">
        <v>90957</v>
      </c>
      <c r="D180">
        <v>179</v>
      </c>
      <c r="J180">
        <f t="shared" si="2"/>
        <v>116806499.37558644</v>
      </c>
    </row>
    <row r="181" spans="1:10" x14ac:dyDescent="0.2">
      <c r="A181" s="2" t="s">
        <v>168</v>
      </c>
      <c r="B181" s="2">
        <v>1499</v>
      </c>
      <c r="C181" s="2">
        <v>91278</v>
      </c>
      <c r="D181">
        <v>180</v>
      </c>
      <c r="E181" s="8" t="s">
        <v>364</v>
      </c>
      <c r="J181">
        <f t="shared" si="2"/>
        <v>109970993.40891977</v>
      </c>
    </row>
    <row r="182" spans="1:10" x14ac:dyDescent="0.2">
      <c r="A182" s="2" t="s">
        <v>248</v>
      </c>
      <c r="B182" s="2">
        <v>715</v>
      </c>
      <c r="C182" s="2">
        <v>91607</v>
      </c>
      <c r="D182">
        <v>181</v>
      </c>
      <c r="E182" s="8"/>
      <c r="J182">
        <f t="shared" si="2"/>
        <v>103178982.15336421</v>
      </c>
    </row>
    <row r="183" spans="1:10" x14ac:dyDescent="0.2">
      <c r="A183" t="s">
        <v>159</v>
      </c>
      <c r="B183">
        <v>2325</v>
      </c>
      <c r="C183">
        <v>91955</v>
      </c>
      <c r="D183">
        <v>182</v>
      </c>
      <c r="J183">
        <f t="shared" si="2"/>
        <v>96230323.086697549</v>
      </c>
    </row>
    <row r="184" spans="1:10" x14ac:dyDescent="0.2">
      <c r="A184" t="s">
        <v>298</v>
      </c>
      <c r="B184">
        <v>1896</v>
      </c>
      <c r="C184">
        <v>92339</v>
      </c>
      <c r="D184">
        <v>183</v>
      </c>
      <c r="J184">
        <f t="shared" si="2"/>
        <v>88843925.220030874</v>
      </c>
    </row>
    <row r="185" spans="1:10" x14ac:dyDescent="0.2">
      <c r="A185" t="s">
        <v>262</v>
      </c>
      <c r="B185">
        <v>1397</v>
      </c>
      <c r="C185">
        <v>92366</v>
      </c>
      <c r="D185">
        <v>184</v>
      </c>
      <c r="J185">
        <f t="shared" si="2"/>
        <v>88335666.12003088</v>
      </c>
    </row>
    <row r="186" spans="1:10" x14ac:dyDescent="0.2">
      <c r="A186" t="s">
        <v>200</v>
      </c>
      <c r="B186">
        <v>1412</v>
      </c>
      <c r="C186">
        <v>93124</v>
      </c>
      <c r="D186">
        <v>185</v>
      </c>
      <c r="J186">
        <f t="shared" si="2"/>
        <v>74661792.49780865</v>
      </c>
    </row>
    <row r="187" spans="1:10" x14ac:dyDescent="0.2">
      <c r="A187" t="s">
        <v>46</v>
      </c>
      <c r="B187">
        <v>1298</v>
      </c>
      <c r="C187">
        <v>93415</v>
      </c>
      <c r="D187">
        <v>186</v>
      </c>
      <c r="J187">
        <f t="shared" si="2"/>
        <v>69717582.864475325</v>
      </c>
    </row>
    <row r="188" spans="1:10" x14ac:dyDescent="0.2">
      <c r="A188" t="s">
        <v>351</v>
      </c>
      <c r="B188">
        <v>1101</v>
      </c>
      <c r="C188">
        <v>93561</v>
      </c>
      <c r="D188">
        <v>187</v>
      </c>
      <c r="J188">
        <f t="shared" si="2"/>
        <v>67300784.842253104</v>
      </c>
    </row>
    <row r="189" spans="1:10" x14ac:dyDescent="0.2">
      <c r="A189" t="s">
        <v>139</v>
      </c>
      <c r="B189">
        <v>2039</v>
      </c>
      <c r="C189">
        <v>93586</v>
      </c>
      <c r="D189">
        <v>188</v>
      </c>
      <c r="J189">
        <f t="shared" si="2"/>
        <v>66891224.56447532</v>
      </c>
    </row>
    <row r="190" spans="1:10" x14ac:dyDescent="0.2">
      <c r="A190" t="s">
        <v>33</v>
      </c>
      <c r="B190">
        <v>1144</v>
      </c>
      <c r="C190">
        <v>93593</v>
      </c>
      <c r="D190">
        <v>189</v>
      </c>
      <c r="J190">
        <f t="shared" si="2"/>
        <v>66776771.686697543</v>
      </c>
    </row>
    <row r="191" spans="1:10" x14ac:dyDescent="0.2">
      <c r="A191" t="s">
        <v>254</v>
      </c>
      <c r="B191">
        <v>1029</v>
      </c>
      <c r="C191">
        <v>93753</v>
      </c>
      <c r="D191">
        <v>190</v>
      </c>
      <c r="J191">
        <f t="shared" si="2"/>
        <v>64187425.908919767</v>
      </c>
    </row>
    <row r="192" spans="1:10" x14ac:dyDescent="0.2">
      <c r="A192" t="s">
        <v>72</v>
      </c>
      <c r="B192">
        <v>1528</v>
      </c>
      <c r="C192">
        <v>94027</v>
      </c>
      <c r="D192">
        <v>191</v>
      </c>
      <c r="J192">
        <f t="shared" si="2"/>
        <v>59872087.264475316</v>
      </c>
    </row>
    <row r="193" spans="1:10" x14ac:dyDescent="0.2">
      <c r="A193" t="s">
        <v>297</v>
      </c>
      <c r="B193">
        <v>821</v>
      </c>
      <c r="C193">
        <v>94414</v>
      </c>
      <c r="D193">
        <v>192</v>
      </c>
      <c r="J193">
        <f t="shared" si="2"/>
        <v>54032872.164475322</v>
      </c>
    </row>
    <row r="194" spans="1:10" x14ac:dyDescent="0.2">
      <c r="A194" t="s">
        <v>122</v>
      </c>
      <c r="B194">
        <v>1600</v>
      </c>
      <c r="C194">
        <v>95103</v>
      </c>
      <c r="D194">
        <v>193</v>
      </c>
      <c r="J194">
        <f t="shared" si="2"/>
        <v>44378320.908919759</v>
      </c>
    </row>
    <row r="195" spans="1:10" x14ac:dyDescent="0.2">
      <c r="A195" t="s">
        <v>289</v>
      </c>
      <c r="B195">
        <v>2028</v>
      </c>
      <c r="C195">
        <v>95924</v>
      </c>
      <c r="D195">
        <v>194</v>
      </c>
      <c r="J195">
        <f t="shared" ref="J195:J258" si="3">(C195-$G$4)^2</f>
        <v>34113841.386697538</v>
      </c>
    </row>
    <row r="196" spans="1:10" x14ac:dyDescent="0.2">
      <c r="A196" t="s">
        <v>114</v>
      </c>
      <c r="B196">
        <v>931</v>
      </c>
      <c r="C196">
        <v>96043</v>
      </c>
      <c r="D196">
        <v>195</v>
      </c>
      <c r="J196">
        <f t="shared" si="3"/>
        <v>32737914.464475315</v>
      </c>
    </row>
    <row r="197" spans="1:10" x14ac:dyDescent="0.2">
      <c r="A197" t="s">
        <v>308</v>
      </c>
      <c r="B197">
        <v>1922</v>
      </c>
      <c r="C197">
        <v>96309</v>
      </c>
      <c r="D197">
        <v>196</v>
      </c>
      <c r="J197">
        <f t="shared" si="3"/>
        <v>29764723.108919758</v>
      </c>
    </row>
    <row r="198" spans="1:10" x14ac:dyDescent="0.2">
      <c r="A198" t="s">
        <v>191</v>
      </c>
      <c r="B198">
        <v>989</v>
      </c>
      <c r="C198">
        <v>96546</v>
      </c>
      <c r="D198">
        <v>197</v>
      </c>
      <c r="J198">
        <f t="shared" si="3"/>
        <v>27234887.675586425</v>
      </c>
    </row>
    <row r="199" spans="1:10" x14ac:dyDescent="0.2">
      <c r="A199" t="s">
        <v>179</v>
      </c>
      <c r="B199">
        <v>2116</v>
      </c>
      <c r="C199">
        <v>96664</v>
      </c>
      <c r="D199">
        <v>198</v>
      </c>
      <c r="J199">
        <f t="shared" si="3"/>
        <v>26017197.164475314</v>
      </c>
    </row>
    <row r="200" spans="1:10" x14ac:dyDescent="0.2">
      <c r="A200" t="s">
        <v>70</v>
      </c>
      <c r="B200">
        <v>2179</v>
      </c>
      <c r="C200">
        <v>96729</v>
      </c>
      <c r="D200">
        <v>199</v>
      </c>
      <c r="J200">
        <f t="shared" si="3"/>
        <v>25358330.442253094</v>
      </c>
    </row>
    <row r="201" spans="1:10" x14ac:dyDescent="0.2">
      <c r="A201" t="s">
        <v>243</v>
      </c>
      <c r="B201">
        <v>2090</v>
      </c>
      <c r="C201">
        <v>96955</v>
      </c>
      <c r="D201">
        <v>200</v>
      </c>
      <c r="J201">
        <f t="shared" si="3"/>
        <v>23133267.531141981</v>
      </c>
    </row>
    <row r="202" spans="1:10" x14ac:dyDescent="0.2">
      <c r="A202" t="s">
        <v>233</v>
      </c>
      <c r="B202">
        <v>2316</v>
      </c>
      <c r="C202">
        <v>97287</v>
      </c>
      <c r="D202">
        <v>201</v>
      </c>
      <c r="J202">
        <f t="shared" si="3"/>
        <v>20049847.042253092</v>
      </c>
    </row>
    <row r="203" spans="1:10" x14ac:dyDescent="0.2">
      <c r="A203" t="s">
        <v>312</v>
      </c>
      <c r="B203">
        <v>2059</v>
      </c>
      <c r="C203">
        <v>97387</v>
      </c>
      <c r="D203">
        <v>202</v>
      </c>
      <c r="J203">
        <f t="shared" si="3"/>
        <v>19164305.93114198</v>
      </c>
    </row>
    <row r="204" spans="1:10" x14ac:dyDescent="0.2">
      <c r="A204" t="s">
        <v>111</v>
      </c>
      <c r="B204">
        <v>1236</v>
      </c>
      <c r="C204">
        <v>97400</v>
      </c>
      <c r="D204">
        <v>203</v>
      </c>
      <c r="J204">
        <f t="shared" si="3"/>
        <v>19050654.586697537</v>
      </c>
    </row>
    <row r="205" spans="1:10" x14ac:dyDescent="0.2">
      <c r="A205" t="s">
        <v>252</v>
      </c>
      <c r="B205">
        <v>1264</v>
      </c>
      <c r="C205">
        <v>97766</v>
      </c>
      <c r="D205">
        <v>204</v>
      </c>
      <c r="J205">
        <f t="shared" si="3"/>
        <v>15989646.120030869</v>
      </c>
    </row>
    <row r="206" spans="1:10" x14ac:dyDescent="0.2">
      <c r="A206" t="s">
        <v>319</v>
      </c>
      <c r="B206">
        <v>2074</v>
      </c>
      <c r="C206">
        <v>97843</v>
      </c>
      <c r="D206">
        <v>205</v>
      </c>
      <c r="J206">
        <f t="shared" si="3"/>
        <v>15379774.464475313</v>
      </c>
    </row>
    <row r="207" spans="1:10" x14ac:dyDescent="0.2">
      <c r="A207" t="s">
        <v>38</v>
      </c>
      <c r="B207">
        <v>1529</v>
      </c>
      <c r="C207">
        <v>98650</v>
      </c>
      <c r="D207">
        <v>206</v>
      </c>
      <c r="J207">
        <f t="shared" si="3"/>
        <v>9701390.6978086457</v>
      </c>
    </row>
    <row r="208" spans="1:10" x14ac:dyDescent="0.2">
      <c r="A208" t="s">
        <v>11</v>
      </c>
      <c r="B208">
        <v>1250</v>
      </c>
      <c r="C208">
        <v>99419</v>
      </c>
      <c r="D208">
        <v>207</v>
      </c>
      <c r="J208">
        <f t="shared" si="3"/>
        <v>5502334.5533642005</v>
      </c>
    </row>
    <row r="209" spans="1:10" x14ac:dyDescent="0.2">
      <c r="A209" t="s">
        <v>47</v>
      </c>
      <c r="B209">
        <v>2014</v>
      </c>
      <c r="C209">
        <v>99628</v>
      </c>
      <c r="D209">
        <v>208</v>
      </c>
      <c r="J209">
        <f t="shared" si="3"/>
        <v>4565510.6311419783</v>
      </c>
    </row>
    <row r="210" spans="1:10" x14ac:dyDescent="0.2">
      <c r="A210" t="s">
        <v>276</v>
      </c>
      <c r="B210">
        <v>2264</v>
      </c>
      <c r="C210">
        <v>99947</v>
      </c>
      <c r="D210">
        <v>209</v>
      </c>
      <c r="J210">
        <f t="shared" si="3"/>
        <v>3304053.4866975332</v>
      </c>
    </row>
    <row r="211" spans="1:10" x14ac:dyDescent="0.2">
      <c r="A211" t="s">
        <v>277</v>
      </c>
      <c r="B211">
        <v>2571</v>
      </c>
      <c r="C211">
        <v>101415</v>
      </c>
      <c r="D211">
        <v>210</v>
      </c>
      <c r="J211">
        <f t="shared" si="3"/>
        <v>122293.9755864202</v>
      </c>
    </row>
    <row r="212" spans="1:10" x14ac:dyDescent="0.2">
      <c r="A212" t="s">
        <v>353</v>
      </c>
      <c r="B212">
        <v>2827</v>
      </c>
      <c r="C212">
        <v>101810</v>
      </c>
      <c r="D212">
        <v>211</v>
      </c>
      <c r="J212">
        <f t="shared" si="3"/>
        <v>2051.5866975308054</v>
      </c>
    </row>
    <row r="213" spans="1:10" x14ac:dyDescent="0.2">
      <c r="A213" t="s">
        <v>150</v>
      </c>
      <c r="B213">
        <v>1825</v>
      </c>
      <c r="C213">
        <v>101933</v>
      </c>
      <c r="D213">
        <v>212</v>
      </c>
      <c r="J213">
        <f t="shared" si="3"/>
        <v>28323.02003086398</v>
      </c>
    </row>
    <row r="214" spans="1:10" x14ac:dyDescent="0.2">
      <c r="A214" t="s">
        <v>209</v>
      </c>
      <c r="B214">
        <v>1404</v>
      </c>
      <c r="C214">
        <v>102550</v>
      </c>
      <c r="D214">
        <v>213</v>
      </c>
      <c r="J214">
        <f t="shared" si="3"/>
        <v>616687.36447530764</v>
      </c>
    </row>
    <row r="215" spans="1:10" x14ac:dyDescent="0.2">
      <c r="A215" t="s">
        <v>288</v>
      </c>
      <c r="B215">
        <v>1485</v>
      </c>
      <c r="C215">
        <v>103254</v>
      </c>
      <c r="D215">
        <v>214</v>
      </c>
      <c r="J215">
        <f t="shared" si="3"/>
        <v>2217997.9422530844</v>
      </c>
    </row>
    <row r="216" spans="1:10" x14ac:dyDescent="0.2">
      <c r="A216" t="s">
        <v>295</v>
      </c>
      <c r="B216">
        <v>922</v>
      </c>
      <c r="C216">
        <v>103334</v>
      </c>
      <c r="D216">
        <v>215</v>
      </c>
      <c r="J216">
        <f t="shared" si="3"/>
        <v>2462685.0533641954</v>
      </c>
    </row>
    <row r="217" spans="1:10" x14ac:dyDescent="0.2">
      <c r="A217" t="s">
        <v>313</v>
      </c>
      <c r="B217">
        <v>1429</v>
      </c>
      <c r="C217">
        <v>103351</v>
      </c>
      <c r="D217">
        <v>216</v>
      </c>
      <c r="J217">
        <f t="shared" si="3"/>
        <v>2516330.0644753068</v>
      </c>
    </row>
    <row r="218" spans="1:10" x14ac:dyDescent="0.2">
      <c r="A218" t="s">
        <v>284</v>
      </c>
      <c r="B218">
        <v>1717</v>
      </c>
      <c r="C218">
        <v>103728</v>
      </c>
      <c r="D218">
        <v>217</v>
      </c>
      <c r="J218">
        <f t="shared" si="3"/>
        <v>3854525.0755864172</v>
      </c>
    </row>
    <row r="219" spans="1:10" x14ac:dyDescent="0.2">
      <c r="A219" t="s">
        <v>157</v>
      </c>
      <c r="B219">
        <v>1868</v>
      </c>
      <c r="C219">
        <v>103863</v>
      </c>
      <c r="D219">
        <v>218</v>
      </c>
      <c r="J219">
        <f t="shared" si="3"/>
        <v>4402839.5755864168</v>
      </c>
    </row>
    <row r="220" spans="1:10" x14ac:dyDescent="0.2">
      <c r="A220" t="s">
        <v>124</v>
      </c>
      <c r="B220">
        <v>1728</v>
      </c>
      <c r="C220">
        <v>103946</v>
      </c>
      <c r="D220">
        <v>219</v>
      </c>
      <c r="J220">
        <f t="shared" si="3"/>
        <v>4758045.4533641944</v>
      </c>
    </row>
    <row r="221" spans="1:10" x14ac:dyDescent="0.2">
      <c r="A221" t="s">
        <v>328</v>
      </c>
      <c r="B221">
        <v>2246</v>
      </c>
      <c r="C221">
        <v>104529</v>
      </c>
      <c r="D221">
        <v>220</v>
      </c>
      <c r="J221">
        <f t="shared" si="3"/>
        <v>7641323.775586416</v>
      </c>
    </row>
    <row r="222" spans="1:10" x14ac:dyDescent="0.2">
      <c r="A222" t="s">
        <v>34</v>
      </c>
      <c r="B222">
        <v>1801</v>
      </c>
      <c r="C222">
        <v>104811</v>
      </c>
      <c r="D222">
        <v>221</v>
      </c>
      <c r="J222">
        <f t="shared" si="3"/>
        <v>9279909.8422530834</v>
      </c>
    </row>
    <row r="223" spans="1:10" x14ac:dyDescent="0.2">
      <c r="A223" t="s">
        <v>335</v>
      </c>
      <c r="B223">
        <v>1285</v>
      </c>
      <c r="C223">
        <v>105010</v>
      </c>
      <c r="D223">
        <v>222</v>
      </c>
      <c r="J223">
        <f t="shared" si="3"/>
        <v>10531936.03114197</v>
      </c>
    </row>
    <row r="224" spans="1:10" x14ac:dyDescent="0.2">
      <c r="A224" t="s">
        <v>170</v>
      </c>
      <c r="B224">
        <v>1250</v>
      </c>
      <c r="C224">
        <v>105678</v>
      </c>
      <c r="D224">
        <v>223</v>
      </c>
      <c r="J224">
        <f t="shared" si="3"/>
        <v>15313873.408919748</v>
      </c>
    </row>
    <row r="225" spans="1:10" x14ac:dyDescent="0.2">
      <c r="A225" t="s">
        <v>163</v>
      </c>
      <c r="B225">
        <v>1938</v>
      </c>
      <c r="C225">
        <v>105954</v>
      </c>
      <c r="D225">
        <v>224</v>
      </c>
      <c r="J225">
        <f t="shared" si="3"/>
        <v>17550187.942253079</v>
      </c>
    </row>
    <row r="226" spans="1:10" x14ac:dyDescent="0.2">
      <c r="A226" t="s">
        <v>135</v>
      </c>
      <c r="B226">
        <v>1916</v>
      </c>
      <c r="C226">
        <v>106714</v>
      </c>
      <c r="D226">
        <v>225</v>
      </c>
      <c r="J226">
        <f t="shared" si="3"/>
        <v>24495515.497808635</v>
      </c>
    </row>
    <row r="227" spans="1:10" x14ac:dyDescent="0.2">
      <c r="A227" t="s">
        <v>37</v>
      </c>
      <c r="B227">
        <v>1619</v>
      </c>
      <c r="C227">
        <v>106750</v>
      </c>
      <c r="D227">
        <v>226</v>
      </c>
      <c r="J227">
        <f t="shared" si="3"/>
        <v>24853160.697808634</v>
      </c>
    </row>
    <row r="228" spans="1:10" x14ac:dyDescent="0.2">
      <c r="A228" t="s">
        <v>260</v>
      </c>
      <c r="B228">
        <v>1079</v>
      </c>
      <c r="C228">
        <v>106756</v>
      </c>
      <c r="D228">
        <v>227</v>
      </c>
      <c r="J228">
        <f t="shared" si="3"/>
        <v>24913020.23114197</v>
      </c>
    </row>
    <row r="229" spans="1:10" x14ac:dyDescent="0.2">
      <c r="A229" t="s">
        <v>307</v>
      </c>
      <c r="B229">
        <v>2517</v>
      </c>
      <c r="C229">
        <v>106773</v>
      </c>
      <c r="D229">
        <v>228</v>
      </c>
      <c r="J229">
        <f t="shared" si="3"/>
        <v>25083013.24225308</v>
      </c>
    </row>
    <row r="230" spans="1:10" x14ac:dyDescent="0.2">
      <c r="A230" t="s">
        <v>253</v>
      </c>
      <c r="B230">
        <v>973</v>
      </c>
      <c r="C230">
        <v>106819</v>
      </c>
      <c r="D230">
        <v>229</v>
      </c>
      <c r="J230">
        <f t="shared" si="3"/>
        <v>25545892.331141967</v>
      </c>
    </row>
    <row r="231" spans="1:10" x14ac:dyDescent="0.2">
      <c r="A231" t="s">
        <v>104</v>
      </c>
      <c r="B231">
        <v>1203</v>
      </c>
      <c r="C231">
        <v>107340</v>
      </c>
      <c r="D231">
        <v>230</v>
      </c>
      <c r="J231">
        <f t="shared" si="3"/>
        <v>31083908.142253079</v>
      </c>
    </row>
    <row r="232" spans="1:10" x14ac:dyDescent="0.2">
      <c r="A232" t="s">
        <v>161</v>
      </c>
      <c r="B232">
        <v>2216</v>
      </c>
      <c r="C232">
        <v>107832</v>
      </c>
      <c r="D232">
        <v>231</v>
      </c>
      <c r="J232">
        <f t="shared" si="3"/>
        <v>36812061.875586413</v>
      </c>
    </row>
    <row r="233" spans="1:10" x14ac:dyDescent="0.2">
      <c r="A233" t="s">
        <v>318</v>
      </c>
      <c r="B233">
        <v>1768</v>
      </c>
      <c r="C233">
        <v>107974</v>
      </c>
      <c r="D233">
        <v>232</v>
      </c>
      <c r="J233">
        <f t="shared" si="3"/>
        <v>38555337.497808635</v>
      </c>
    </row>
    <row r="234" spans="1:10" x14ac:dyDescent="0.2">
      <c r="A234" t="s">
        <v>336</v>
      </c>
      <c r="B234">
        <v>1987</v>
      </c>
      <c r="C234">
        <v>108336</v>
      </c>
      <c r="D234">
        <v>233</v>
      </c>
      <c r="J234">
        <f t="shared" si="3"/>
        <v>43181910.67558641</v>
      </c>
    </row>
    <row r="235" spans="1:10" x14ac:dyDescent="0.2">
      <c r="A235" t="s">
        <v>143</v>
      </c>
      <c r="B235">
        <v>1423</v>
      </c>
      <c r="C235">
        <v>109688</v>
      </c>
      <c r="D235">
        <v>234</v>
      </c>
      <c r="J235">
        <f t="shared" si="3"/>
        <v>62778594.853364184</v>
      </c>
    </row>
    <row r="236" spans="1:10" x14ac:dyDescent="0.2">
      <c r="A236" t="s">
        <v>341</v>
      </c>
      <c r="B236">
        <v>2523</v>
      </c>
      <c r="C236">
        <v>109839</v>
      </c>
      <c r="D236">
        <v>235</v>
      </c>
      <c r="J236">
        <f t="shared" si="3"/>
        <v>65194230.775586411</v>
      </c>
    </row>
    <row r="237" spans="1:10" x14ac:dyDescent="0.2">
      <c r="A237" t="s">
        <v>345</v>
      </c>
      <c r="B237">
        <v>773</v>
      </c>
      <c r="C237">
        <v>109937</v>
      </c>
      <c r="D237">
        <v>236</v>
      </c>
      <c r="J237">
        <f t="shared" si="3"/>
        <v>66786396.486697517</v>
      </c>
    </row>
    <row r="238" spans="1:10" x14ac:dyDescent="0.2">
      <c r="A238" t="s">
        <v>146</v>
      </c>
      <c r="B238">
        <v>700</v>
      </c>
      <c r="C238">
        <v>110223</v>
      </c>
      <c r="D238">
        <v>237</v>
      </c>
      <c r="J238">
        <f t="shared" si="3"/>
        <v>71542744.908919737</v>
      </c>
    </row>
    <row r="239" spans="1:10" x14ac:dyDescent="0.2">
      <c r="A239" t="s">
        <v>344</v>
      </c>
      <c r="B239">
        <v>2367</v>
      </c>
      <c r="C239">
        <v>110582</v>
      </c>
      <c r="D239">
        <v>238</v>
      </c>
      <c r="J239">
        <f t="shared" si="3"/>
        <v>77744681.320030853</v>
      </c>
    </row>
    <row r="240" spans="1:10" x14ac:dyDescent="0.2">
      <c r="A240" t="s">
        <v>151</v>
      </c>
      <c r="B240">
        <v>1277</v>
      </c>
      <c r="C240">
        <v>110666</v>
      </c>
      <c r="D240">
        <v>239</v>
      </c>
      <c r="J240">
        <f t="shared" si="3"/>
        <v>79233042.786697522</v>
      </c>
    </row>
    <row r="241" spans="1:10" x14ac:dyDescent="0.2">
      <c r="A241" t="s">
        <v>263</v>
      </c>
      <c r="B241">
        <v>1573</v>
      </c>
      <c r="C241">
        <v>110958</v>
      </c>
      <c r="D241">
        <v>240</v>
      </c>
      <c r="J241">
        <f t="shared" si="3"/>
        <v>84516662.74225308</v>
      </c>
    </row>
    <row r="242" spans="1:10" x14ac:dyDescent="0.2">
      <c r="A242" t="s">
        <v>354</v>
      </c>
      <c r="B242">
        <v>1030</v>
      </c>
      <c r="C242">
        <v>111034</v>
      </c>
      <c r="D242">
        <v>241</v>
      </c>
      <c r="J242">
        <f t="shared" si="3"/>
        <v>85919819.497808635</v>
      </c>
    </row>
    <row r="243" spans="1:10" x14ac:dyDescent="0.2">
      <c r="A243" t="s">
        <v>294</v>
      </c>
      <c r="B243">
        <v>1046</v>
      </c>
      <c r="C243">
        <v>111278</v>
      </c>
      <c r="D243">
        <v>242</v>
      </c>
      <c r="J243">
        <f t="shared" si="3"/>
        <v>90502771.186697513</v>
      </c>
    </row>
    <row r="244" spans="1:10" x14ac:dyDescent="0.2">
      <c r="A244" t="s">
        <v>332</v>
      </c>
      <c r="B244">
        <v>1983</v>
      </c>
      <c r="C244">
        <v>111474</v>
      </c>
      <c r="D244">
        <v>243</v>
      </c>
      <c r="J244">
        <f t="shared" si="3"/>
        <v>94270398.60891974</v>
      </c>
    </row>
    <row r="245" spans="1:10" x14ac:dyDescent="0.2">
      <c r="A245" t="s">
        <v>178</v>
      </c>
      <c r="B245">
        <v>1291</v>
      </c>
      <c r="C245">
        <v>112758</v>
      </c>
      <c r="D245">
        <v>244</v>
      </c>
      <c r="J245">
        <f t="shared" si="3"/>
        <v>120852522.74225307</v>
      </c>
    </row>
    <row r="246" spans="1:10" x14ac:dyDescent="0.2">
      <c r="A246" t="s">
        <v>357</v>
      </c>
      <c r="B246">
        <v>15</v>
      </c>
      <c r="C246">
        <v>113100</v>
      </c>
      <c r="D246">
        <v>245</v>
      </c>
      <c r="J246">
        <f t="shared" si="3"/>
        <v>128488900.14225307</v>
      </c>
    </row>
    <row r="247" spans="1:10" x14ac:dyDescent="0.2">
      <c r="A247" t="s">
        <v>71</v>
      </c>
      <c r="B247">
        <v>1395</v>
      </c>
      <c r="C247">
        <v>113620</v>
      </c>
      <c r="D247">
        <v>246</v>
      </c>
      <c r="J247">
        <f t="shared" si="3"/>
        <v>140548006.36447528</v>
      </c>
    </row>
    <row r="248" spans="1:10" x14ac:dyDescent="0.2">
      <c r="A248" t="s">
        <v>343</v>
      </c>
      <c r="B248">
        <v>2373</v>
      </c>
      <c r="C248">
        <v>113941</v>
      </c>
      <c r="D248">
        <v>247</v>
      </c>
      <c r="J248">
        <f t="shared" si="3"/>
        <v>148262146.39780861</v>
      </c>
    </row>
    <row r="249" spans="1:10" x14ac:dyDescent="0.2">
      <c r="A249" t="s">
        <v>314</v>
      </c>
      <c r="B249">
        <v>1549</v>
      </c>
      <c r="C249">
        <v>114075</v>
      </c>
      <c r="D249">
        <v>248</v>
      </c>
      <c r="J249">
        <f t="shared" si="3"/>
        <v>151543349.30891973</v>
      </c>
    </row>
    <row r="250" spans="1:10" x14ac:dyDescent="0.2">
      <c r="A250" t="s">
        <v>296</v>
      </c>
      <c r="B250">
        <v>2271</v>
      </c>
      <c r="C250">
        <v>114095</v>
      </c>
      <c r="D250">
        <v>249</v>
      </c>
      <c r="J250">
        <f t="shared" si="3"/>
        <v>152036161.08669752</v>
      </c>
    </row>
    <row r="251" spans="1:10" x14ac:dyDescent="0.2">
      <c r="A251" t="s">
        <v>279</v>
      </c>
      <c r="B251">
        <v>1200</v>
      </c>
      <c r="C251">
        <v>114167</v>
      </c>
      <c r="D251">
        <v>250</v>
      </c>
      <c r="J251">
        <f t="shared" si="3"/>
        <v>153816907.48669752</v>
      </c>
    </row>
    <row r="252" spans="1:10" x14ac:dyDescent="0.2">
      <c r="A252" t="s">
        <v>349</v>
      </c>
      <c r="B252">
        <v>610</v>
      </c>
      <c r="C252">
        <v>114954</v>
      </c>
      <c r="D252">
        <v>251</v>
      </c>
      <c r="J252">
        <f t="shared" si="3"/>
        <v>173957487.94225308</v>
      </c>
    </row>
    <row r="253" spans="1:10" x14ac:dyDescent="0.2">
      <c r="A253" t="s">
        <v>231</v>
      </c>
      <c r="B253">
        <v>1930</v>
      </c>
      <c r="C253">
        <v>114965</v>
      </c>
      <c r="D253">
        <v>252</v>
      </c>
      <c r="J253">
        <f t="shared" si="3"/>
        <v>174247773.42003083</v>
      </c>
    </row>
    <row r="254" spans="1:10" x14ac:dyDescent="0.2">
      <c r="A254" t="s">
        <v>275</v>
      </c>
      <c r="B254">
        <v>1441</v>
      </c>
      <c r="C254">
        <v>115063</v>
      </c>
      <c r="D254">
        <v>253</v>
      </c>
      <c r="J254">
        <f t="shared" si="3"/>
        <v>176844635.13114196</v>
      </c>
    </row>
    <row r="255" spans="1:10" x14ac:dyDescent="0.2">
      <c r="A255" t="s">
        <v>293</v>
      </c>
      <c r="B255">
        <v>1631</v>
      </c>
      <c r="C255">
        <v>115147</v>
      </c>
      <c r="D255">
        <v>254</v>
      </c>
      <c r="J255">
        <f t="shared" si="3"/>
        <v>179085804.59780863</v>
      </c>
    </row>
    <row r="256" spans="1:10" x14ac:dyDescent="0.2">
      <c r="A256" t="s">
        <v>281</v>
      </c>
      <c r="B256">
        <v>2581</v>
      </c>
      <c r="C256">
        <v>115403</v>
      </c>
      <c r="D256">
        <v>255</v>
      </c>
      <c r="J256">
        <f t="shared" si="3"/>
        <v>186003075.35336417</v>
      </c>
    </row>
    <row r="257" spans="1:10" x14ac:dyDescent="0.2">
      <c r="A257" t="s">
        <v>184</v>
      </c>
      <c r="B257">
        <v>1475</v>
      </c>
      <c r="C257">
        <v>115425</v>
      </c>
      <c r="D257">
        <v>256</v>
      </c>
      <c r="J257">
        <f t="shared" si="3"/>
        <v>186603644.30891973</v>
      </c>
    </row>
    <row r="258" spans="1:10" x14ac:dyDescent="0.2">
      <c r="A258" t="s">
        <v>309</v>
      </c>
      <c r="B258">
        <v>1160</v>
      </c>
      <c r="C258">
        <v>115466</v>
      </c>
      <c r="D258">
        <v>257</v>
      </c>
      <c r="J258">
        <f t="shared" si="3"/>
        <v>187725469.45336419</v>
      </c>
    </row>
    <row r="259" spans="1:10" x14ac:dyDescent="0.2">
      <c r="A259" t="s">
        <v>317</v>
      </c>
      <c r="B259">
        <v>2245</v>
      </c>
      <c r="C259">
        <v>116194</v>
      </c>
      <c r="D259">
        <v>258</v>
      </c>
      <c r="J259">
        <f t="shared" ref="J259:J322" si="4">(C259-$G$4)^2</f>
        <v>208204538.16447529</v>
      </c>
    </row>
    <row r="260" spans="1:10" x14ac:dyDescent="0.2">
      <c r="A260" t="s">
        <v>192</v>
      </c>
      <c r="B260">
        <v>1341</v>
      </c>
      <c r="C260">
        <v>116265</v>
      </c>
      <c r="D260">
        <v>259</v>
      </c>
      <c r="J260">
        <f t="shared" si="4"/>
        <v>210258538.97558641</v>
      </c>
    </row>
    <row r="261" spans="1:10" x14ac:dyDescent="0.2">
      <c r="A261" t="s">
        <v>177</v>
      </c>
      <c r="B261">
        <v>2145</v>
      </c>
      <c r="C261">
        <v>116434</v>
      </c>
      <c r="D261">
        <v>260</v>
      </c>
      <c r="J261">
        <f t="shared" si="4"/>
        <v>215188199.49780864</v>
      </c>
    </row>
    <row r="262" spans="1:10" x14ac:dyDescent="0.2">
      <c r="A262" t="s">
        <v>278</v>
      </c>
      <c r="B262">
        <v>2315</v>
      </c>
      <c r="C262">
        <v>116898</v>
      </c>
      <c r="D262">
        <v>261</v>
      </c>
      <c r="J262">
        <f t="shared" si="4"/>
        <v>229016600.74225307</v>
      </c>
    </row>
    <row r="263" spans="1:10" x14ac:dyDescent="0.2">
      <c r="A263" t="s">
        <v>174</v>
      </c>
      <c r="B263">
        <v>1239</v>
      </c>
      <c r="C263">
        <v>117097</v>
      </c>
      <c r="D263">
        <v>262</v>
      </c>
      <c r="J263">
        <f t="shared" si="4"/>
        <v>235079252.93114194</v>
      </c>
    </row>
    <row r="264" spans="1:10" x14ac:dyDescent="0.2">
      <c r="A264" t="s">
        <v>164</v>
      </c>
      <c r="B264">
        <v>2775</v>
      </c>
      <c r="C264">
        <v>117361</v>
      </c>
      <c r="D264">
        <v>263</v>
      </c>
      <c r="J264">
        <f t="shared" si="4"/>
        <v>243244400.39780861</v>
      </c>
    </row>
    <row r="265" spans="1:10" x14ac:dyDescent="0.2">
      <c r="A265" t="s">
        <v>305</v>
      </c>
      <c r="B265">
        <v>1191</v>
      </c>
      <c r="C265">
        <v>117592</v>
      </c>
      <c r="D265">
        <v>264</v>
      </c>
      <c r="J265">
        <f t="shared" si="4"/>
        <v>250503249.43114194</v>
      </c>
    </row>
    <row r="266" spans="1:10" x14ac:dyDescent="0.2">
      <c r="A266" t="s">
        <v>347</v>
      </c>
      <c r="B266">
        <v>1725</v>
      </c>
      <c r="C266">
        <v>117757</v>
      </c>
      <c r="D266">
        <v>265</v>
      </c>
      <c r="J266">
        <f t="shared" si="4"/>
        <v>255753481.59780863</v>
      </c>
    </row>
    <row r="267" spans="1:10" x14ac:dyDescent="0.2">
      <c r="A267" t="s">
        <v>356</v>
      </c>
      <c r="B267">
        <v>1639</v>
      </c>
      <c r="C267">
        <v>117871</v>
      </c>
      <c r="D267">
        <v>266</v>
      </c>
      <c r="J267">
        <f t="shared" si="4"/>
        <v>259412720.73114195</v>
      </c>
    </row>
    <row r="268" spans="1:10" x14ac:dyDescent="0.2">
      <c r="A268" t="s">
        <v>3</v>
      </c>
      <c r="B268">
        <v>1801</v>
      </c>
      <c r="C268">
        <v>118159</v>
      </c>
      <c r="D268">
        <v>267</v>
      </c>
      <c r="J268">
        <f t="shared" si="4"/>
        <v>268772890.33114195</v>
      </c>
    </row>
    <row r="269" spans="1:10" x14ac:dyDescent="0.2">
      <c r="A269" t="s">
        <v>83</v>
      </c>
      <c r="B269">
        <v>1101</v>
      </c>
      <c r="C269">
        <v>118221</v>
      </c>
      <c r="D269">
        <v>268</v>
      </c>
      <c r="J269">
        <f t="shared" si="4"/>
        <v>270809626.84225309</v>
      </c>
    </row>
    <row r="270" spans="1:10" x14ac:dyDescent="0.2">
      <c r="A270" t="s">
        <v>282</v>
      </c>
      <c r="B270">
        <v>2805</v>
      </c>
      <c r="C270">
        <v>118569</v>
      </c>
      <c r="D270">
        <v>269</v>
      </c>
      <c r="J270">
        <f t="shared" si="4"/>
        <v>282384311.77558643</v>
      </c>
    </row>
    <row r="271" spans="1:10" x14ac:dyDescent="0.2">
      <c r="A271" t="s">
        <v>320</v>
      </c>
      <c r="B271">
        <v>1309</v>
      </c>
      <c r="C271">
        <v>118968</v>
      </c>
      <c r="D271">
        <v>270</v>
      </c>
      <c r="E271" s="8" t="s">
        <v>374</v>
      </c>
      <c r="J271">
        <f t="shared" si="4"/>
        <v>295953339.74225307</v>
      </c>
    </row>
    <row r="272" spans="1:10" x14ac:dyDescent="0.2">
      <c r="A272" t="s">
        <v>290</v>
      </c>
      <c r="B272">
        <v>1966</v>
      </c>
      <c r="C272">
        <v>119109</v>
      </c>
      <c r="D272">
        <v>271</v>
      </c>
      <c r="E272" s="8"/>
      <c r="J272">
        <f t="shared" si="4"/>
        <v>300824549.77558643</v>
      </c>
    </row>
    <row r="273" spans="1:10" x14ac:dyDescent="0.2">
      <c r="A273" t="s">
        <v>273</v>
      </c>
      <c r="B273">
        <v>1456</v>
      </c>
      <c r="C273">
        <v>119451</v>
      </c>
      <c r="D273">
        <v>272</v>
      </c>
      <c r="J273">
        <f t="shared" si="4"/>
        <v>312805011.1755864</v>
      </c>
    </row>
    <row r="274" spans="1:10" x14ac:dyDescent="0.2">
      <c r="A274" t="s">
        <v>115</v>
      </c>
      <c r="B274">
        <v>1186</v>
      </c>
      <c r="C274">
        <v>119565</v>
      </c>
      <c r="D274">
        <v>273</v>
      </c>
      <c r="J274">
        <f t="shared" si="4"/>
        <v>316850482.30891973</v>
      </c>
    </row>
    <row r="275" spans="1:10" x14ac:dyDescent="0.2">
      <c r="A275" t="s">
        <v>123</v>
      </c>
      <c r="B275">
        <v>943</v>
      </c>
      <c r="C275">
        <v>120617</v>
      </c>
      <c r="D275">
        <v>274</v>
      </c>
      <c r="J275">
        <f t="shared" si="4"/>
        <v>355409005.82003087</v>
      </c>
    </row>
    <row r="276" spans="1:10" x14ac:dyDescent="0.2">
      <c r="A276" t="s">
        <v>292</v>
      </c>
      <c r="B276">
        <v>1309</v>
      </c>
      <c r="C276">
        <v>121463</v>
      </c>
      <c r="D276">
        <v>275</v>
      </c>
      <c r="J276">
        <f t="shared" si="4"/>
        <v>388022804.02003086</v>
      </c>
    </row>
    <row r="277" spans="1:10" x14ac:dyDescent="0.2">
      <c r="A277" t="s">
        <v>342</v>
      </c>
      <c r="B277">
        <v>1443</v>
      </c>
      <c r="C277">
        <v>122549</v>
      </c>
      <c r="D277">
        <v>276</v>
      </c>
      <c r="J277">
        <f t="shared" si="4"/>
        <v>431986895.55336416</v>
      </c>
    </row>
    <row r="278" spans="1:10" x14ac:dyDescent="0.2">
      <c r="A278" t="s">
        <v>331</v>
      </c>
      <c r="B278">
        <v>1802</v>
      </c>
      <c r="C278">
        <v>123920</v>
      </c>
      <c r="D278">
        <v>277</v>
      </c>
      <c r="J278">
        <f t="shared" si="4"/>
        <v>490857071.92003083</v>
      </c>
    </row>
    <row r="279" spans="1:10" x14ac:dyDescent="0.2">
      <c r="A279" t="s">
        <v>259</v>
      </c>
      <c r="B279">
        <v>791</v>
      </c>
      <c r="C279">
        <v>123925</v>
      </c>
      <c r="D279">
        <v>278</v>
      </c>
      <c r="J279">
        <f t="shared" si="4"/>
        <v>491078649.86447525</v>
      </c>
    </row>
    <row r="280" spans="1:10" x14ac:dyDescent="0.2">
      <c r="A280" t="s">
        <v>267</v>
      </c>
      <c r="B280">
        <v>2373</v>
      </c>
      <c r="C280">
        <v>124321</v>
      </c>
      <c r="D280">
        <v>279</v>
      </c>
      <c r="J280">
        <f t="shared" si="4"/>
        <v>508786419.0644753</v>
      </c>
    </row>
    <row r="281" spans="1:10" x14ac:dyDescent="0.2">
      <c r="A281" t="s">
        <v>112</v>
      </c>
      <c r="B281">
        <v>1896</v>
      </c>
      <c r="C281">
        <v>124660</v>
      </c>
      <c r="D281">
        <v>280</v>
      </c>
      <c r="J281">
        <f t="shared" si="4"/>
        <v>524194507.69780862</v>
      </c>
    </row>
    <row r="282" spans="1:10" x14ac:dyDescent="0.2">
      <c r="A282" t="s">
        <v>264</v>
      </c>
      <c r="B282">
        <v>2558</v>
      </c>
      <c r="C282">
        <v>125266</v>
      </c>
      <c r="D282">
        <v>281</v>
      </c>
      <c r="J282">
        <f t="shared" si="4"/>
        <v>552310840.5644753</v>
      </c>
    </row>
    <row r="283" spans="1:10" x14ac:dyDescent="0.2">
      <c r="A283" t="s">
        <v>206</v>
      </c>
      <c r="B283">
        <v>1547</v>
      </c>
      <c r="C283">
        <v>125615</v>
      </c>
      <c r="D283">
        <v>282</v>
      </c>
      <c r="J283">
        <f t="shared" si="4"/>
        <v>568836545.08669746</v>
      </c>
    </row>
    <row r="284" spans="1:10" x14ac:dyDescent="0.2">
      <c r="A284" t="s">
        <v>272</v>
      </c>
      <c r="B284">
        <v>1477</v>
      </c>
      <c r="C284">
        <v>125679</v>
      </c>
      <c r="D284">
        <v>283</v>
      </c>
      <c r="J284">
        <f t="shared" si="4"/>
        <v>571893478.77558637</v>
      </c>
    </row>
    <row r="285" spans="1:10" x14ac:dyDescent="0.2">
      <c r="A285" t="s">
        <v>266</v>
      </c>
      <c r="B285">
        <v>1843</v>
      </c>
      <c r="C285">
        <v>125966</v>
      </c>
      <c r="D285">
        <v>284</v>
      </c>
      <c r="J285">
        <f t="shared" si="4"/>
        <v>585702652.78669751</v>
      </c>
    </row>
    <row r="286" spans="1:10" x14ac:dyDescent="0.2">
      <c r="A286" t="s">
        <v>261</v>
      </c>
      <c r="B286">
        <v>2170</v>
      </c>
      <c r="C286">
        <v>127625</v>
      </c>
      <c r="D286">
        <v>285</v>
      </c>
      <c r="J286">
        <f t="shared" si="4"/>
        <v>668754828.75336421</v>
      </c>
    </row>
    <row r="287" spans="1:10" x14ac:dyDescent="0.2">
      <c r="A287" t="s">
        <v>330</v>
      </c>
      <c r="B287">
        <v>1850</v>
      </c>
      <c r="C287">
        <v>130141</v>
      </c>
      <c r="D287">
        <v>286</v>
      </c>
      <c r="J287">
        <f t="shared" si="4"/>
        <v>805214086.39780855</v>
      </c>
    </row>
    <row r="288" spans="1:10" x14ac:dyDescent="0.2">
      <c r="A288" t="s">
        <v>160</v>
      </c>
      <c r="B288">
        <v>2014</v>
      </c>
      <c r="C288">
        <v>130278</v>
      </c>
      <c r="D288">
        <v>287</v>
      </c>
      <c r="J288">
        <f t="shared" si="4"/>
        <v>813007960.07558644</v>
      </c>
    </row>
    <row r="289" spans="1:10" x14ac:dyDescent="0.2">
      <c r="A289" t="s">
        <v>268</v>
      </c>
      <c r="B289">
        <v>1686</v>
      </c>
      <c r="C289">
        <v>130509</v>
      </c>
      <c r="D289">
        <v>288</v>
      </c>
      <c r="J289">
        <f t="shared" si="4"/>
        <v>826234463.10891974</v>
      </c>
    </row>
    <row r="290" spans="1:10" x14ac:dyDescent="0.2">
      <c r="A290" t="s">
        <v>175</v>
      </c>
      <c r="B290">
        <v>752</v>
      </c>
      <c r="C290">
        <v>130851</v>
      </c>
      <c r="D290">
        <v>289</v>
      </c>
      <c r="J290">
        <f t="shared" si="4"/>
        <v>846012524.50891972</v>
      </c>
    </row>
    <row r="291" spans="1:10" x14ac:dyDescent="0.2">
      <c r="A291" t="s">
        <v>155</v>
      </c>
      <c r="B291">
        <v>1402</v>
      </c>
      <c r="C291">
        <v>132114</v>
      </c>
      <c r="D291">
        <v>290</v>
      </c>
      <c r="J291">
        <f t="shared" si="4"/>
        <v>921079673.27558637</v>
      </c>
    </row>
    <row r="292" spans="1:10" x14ac:dyDescent="0.2">
      <c r="A292" t="s">
        <v>2</v>
      </c>
      <c r="B292">
        <v>2489</v>
      </c>
      <c r="C292">
        <v>132725</v>
      </c>
      <c r="D292">
        <v>291</v>
      </c>
      <c r="J292">
        <f t="shared" si="4"/>
        <v>958539832.08669746</v>
      </c>
    </row>
    <row r="293" spans="1:10" x14ac:dyDescent="0.2">
      <c r="A293" t="s">
        <v>223</v>
      </c>
      <c r="B293">
        <v>977</v>
      </c>
      <c r="C293">
        <v>134754</v>
      </c>
      <c r="D293">
        <v>292</v>
      </c>
      <c r="J293">
        <f t="shared" si="4"/>
        <v>1088293547.9422531</v>
      </c>
    </row>
    <row r="294" spans="1:10" x14ac:dyDescent="0.2">
      <c r="A294" t="s">
        <v>324</v>
      </c>
      <c r="B294">
        <v>1531</v>
      </c>
      <c r="C294">
        <v>134845</v>
      </c>
      <c r="D294">
        <v>293</v>
      </c>
      <c r="J294">
        <f t="shared" si="4"/>
        <v>1094305880.531142</v>
      </c>
    </row>
    <row r="295" spans="1:10" x14ac:dyDescent="0.2">
      <c r="A295" t="s">
        <v>85</v>
      </c>
      <c r="B295">
        <v>2669</v>
      </c>
      <c r="C295">
        <v>135961</v>
      </c>
      <c r="D295">
        <v>294</v>
      </c>
      <c r="J295">
        <f t="shared" si="4"/>
        <v>1169386553.731142</v>
      </c>
    </row>
    <row r="296" spans="1:10" x14ac:dyDescent="0.2">
      <c r="A296" t="s">
        <v>103</v>
      </c>
      <c r="B296">
        <v>1373</v>
      </c>
      <c r="C296">
        <v>136350</v>
      </c>
      <c r="D296">
        <v>295</v>
      </c>
      <c r="J296">
        <f t="shared" si="4"/>
        <v>1196142591.8089197</v>
      </c>
    </row>
    <row r="297" spans="1:10" x14ac:dyDescent="0.2">
      <c r="A297" t="s">
        <v>315</v>
      </c>
      <c r="B297">
        <v>1886</v>
      </c>
      <c r="C297">
        <v>137427</v>
      </c>
      <c r="D297">
        <v>296</v>
      </c>
      <c r="J297">
        <f t="shared" si="4"/>
        <v>1271799245.042253</v>
      </c>
    </row>
    <row r="298" spans="1:10" x14ac:dyDescent="0.2">
      <c r="A298" t="s">
        <v>326</v>
      </c>
      <c r="B298">
        <v>1435</v>
      </c>
      <c r="C298">
        <v>138754</v>
      </c>
      <c r="D298">
        <v>297</v>
      </c>
      <c r="J298">
        <f t="shared" si="4"/>
        <v>1368207903.4978087</v>
      </c>
    </row>
    <row r="299" spans="1:10" x14ac:dyDescent="0.2">
      <c r="A299" t="s">
        <v>173</v>
      </c>
      <c r="B299">
        <v>2417</v>
      </c>
      <c r="C299">
        <v>138856</v>
      </c>
      <c r="D299">
        <v>298</v>
      </c>
      <c r="J299">
        <f t="shared" si="4"/>
        <v>1375764123.5644753</v>
      </c>
    </row>
    <row r="300" spans="1:10" x14ac:dyDescent="0.2">
      <c r="A300" t="s">
        <v>325</v>
      </c>
      <c r="B300">
        <v>1739</v>
      </c>
      <c r="C300">
        <v>139799</v>
      </c>
      <c r="D300">
        <v>299</v>
      </c>
      <c r="J300">
        <f t="shared" si="4"/>
        <v>1446607553.8866975</v>
      </c>
    </row>
    <row r="301" spans="1:10" x14ac:dyDescent="0.2">
      <c r="A301" s="2" t="s">
        <v>358</v>
      </c>
      <c r="B301" s="2">
        <v>34</v>
      </c>
      <c r="C301" s="2">
        <v>140165</v>
      </c>
      <c r="D301">
        <v>300</v>
      </c>
      <c r="E301" s="2" t="s">
        <v>367</v>
      </c>
      <c r="J301">
        <f t="shared" si="4"/>
        <v>1474582613.4200308</v>
      </c>
    </row>
    <row r="302" spans="1:10" x14ac:dyDescent="0.2">
      <c r="A302" t="s">
        <v>301</v>
      </c>
      <c r="B302">
        <v>1773</v>
      </c>
      <c r="C302">
        <v>140585</v>
      </c>
      <c r="D302">
        <v>301</v>
      </c>
      <c r="J302">
        <f t="shared" si="4"/>
        <v>1507015260.7533641</v>
      </c>
    </row>
    <row r="303" spans="1:10" x14ac:dyDescent="0.2">
      <c r="A303" t="s">
        <v>271</v>
      </c>
      <c r="B303">
        <v>1784</v>
      </c>
      <c r="C303">
        <v>142062</v>
      </c>
      <c r="D303">
        <v>302</v>
      </c>
      <c r="J303">
        <f t="shared" si="4"/>
        <v>1623871939.542253</v>
      </c>
    </row>
    <row r="304" spans="1:10" x14ac:dyDescent="0.2">
      <c r="A304" t="s">
        <v>269</v>
      </c>
      <c r="B304">
        <v>1772</v>
      </c>
      <c r="C304">
        <v>142449</v>
      </c>
      <c r="D304">
        <v>303</v>
      </c>
      <c r="J304">
        <f t="shared" si="4"/>
        <v>1655211814.4422531</v>
      </c>
    </row>
    <row r="305" spans="1:10" x14ac:dyDescent="0.2">
      <c r="A305" t="s">
        <v>172</v>
      </c>
      <c r="B305">
        <v>863</v>
      </c>
      <c r="C305">
        <v>143202</v>
      </c>
      <c r="D305">
        <v>304</v>
      </c>
      <c r="J305">
        <f t="shared" si="4"/>
        <v>1717049370.8755863</v>
      </c>
    </row>
    <row r="306" spans="1:10" x14ac:dyDescent="0.2">
      <c r="A306" t="s">
        <v>265</v>
      </c>
      <c r="B306">
        <v>1191</v>
      </c>
      <c r="C306">
        <v>144071</v>
      </c>
      <c r="D306">
        <v>305</v>
      </c>
      <c r="J306">
        <f t="shared" si="4"/>
        <v>1789822549.6200309</v>
      </c>
    </row>
    <row r="307" spans="1:10" x14ac:dyDescent="0.2">
      <c r="A307" t="s">
        <v>110</v>
      </c>
      <c r="B307">
        <v>856</v>
      </c>
      <c r="C307">
        <v>144189</v>
      </c>
      <c r="D307">
        <v>306</v>
      </c>
      <c r="J307">
        <f t="shared" si="4"/>
        <v>1799820759.1089196</v>
      </c>
    </row>
    <row r="308" spans="1:10" x14ac:dyDescent="0.2">
      <c r="A308" t="s">
        <v>48</v>
      </c>
      <c r="B308">
        <v>1508</v>
      </c>
      <c r="C308">
        <v>145380</v>
      </c>
      <c r="D308">
        <v>307</v>
      </c>
      <c r="J308">
        <f t="shared" si="4"/>
        <v>1902293909.4755864</v>
      </c>
    </row>
    <row r="309" spans="1:10" x14ac:dyDescent="0.2">
      <c r="A309" t="s">
        <v>165</v>
      </c>
      <c r="B309">
        <v>2514</v>
      </c>
      <c r="C309">
        <v>145526</v>
      </c>
      <c r="D309">
        <v>308</v>
      </c>
      <c r="J309">
        <f t="shared" si="4"/>
        <v>1915050891.4533641</v>
      </c>
    </row>
    <row r="310" spans="1:10" x14ac:dyDescent="0.2">
      <c r="A310" t="s">
        <v>355</v>
      </c>
      <c r="B310">
        <v>1369</v>
      </c>
      <c r="C310">
        <v>145823</v>
      </c>
      <c r="D310">
        <v>309</v>
      </c>
      <c r="J310">
        <f t="shared" si="4"/>
        <v>1941133309.3533642</v>
      </c>
    </row>
    <row r="311" spans="1:10" x14ac:dyDescent="0.2">
      <c r="A311" t="s">
        <v>316</v>
      </c>
      <c r="B311">
        <v>1363</v>
      </c>
      <c r="C311">
        <v>146603</v>
      </c>
      <c r="D311">
        <v>310</v>
      </c>
      <c r="J311">
        <f t="shared" si="4"/>
        <v>2010472648.6866975</v>
      </c>
    </row>
    <row r="312" spans="1:10" x14ac:dyDescent="0.2">
      <c r="A312" t="s">
        <v>352</v>
      </c>
      <c r="B312">
        <v>1917</v>
      </c>
      <c r="C312">
        <v>151611</v>
      </c>
      <c r="D312">
        <v>311</v>
      </c>
      <c r="J312">
        <f t="shared" si="4"/>
        <v>2484653069.8422532</v>
      </c>
    </row>
    <row r="313" spans="1:10" x14ac:dyDescent="0.2">
      <c r="A313" t="s">
        <v>306</v>
      </c>
      <c r="B313">
        <v>939</v>
      </c>
      <c r="C313">
        <v>152095</v>
      </c>
      <c r="D313">
        <v>312</v>
      </c>
      <c r="J313">
        <f t="shared" si="4"/>
        <v>2533138538.8644753</v>
      </c>
    </row>
    <row r="314" spans="1:10" x14ac:dyDescent="0.2">
      <c r="A314" t="s">
        <v>171</v>
      </c>
      <c r="B314">
        <v>2217</v>
      </c>
      <c r="C314">
        <v>152635</v>
      </c>
      <c r="D314">
        <v>313</v>
      </c>
      <c r="J314">
        <f t="shared" si="4"/>
        <v>2587786856.8644753</v>
      </c>
    </row>
    <row r="315" spans="1:10" x14ac:dyDescent="0.2">
      <c r="A315" t="s">
        <v>274</v>
      </c>
      <c r="B315">
        <v>1301</v>
      </c>
      <c r="C315">
        <v>152764</v>
      </c>
      <c r="D315">
        <v>314</v>
      </c>
      <c r="J315">
        <f t="shared" si="4"/>
        <v>2600928033.8311419</v>
      </c>
    </row>
    <row r="316" spans="1:10" x14ac:dyDescent="0.2">
      <c r="A316" t="s">
        <v>333</v>
      </c>
      <c r="B316">
        <v>1607</v>
      </c>
      <c r="C316">
        <v>154723</v>
      </c>
      <c r="D316">
        <v>315</v>
      </c>
      <c r="J316">
        <f t="shared" si="4"/>
        <v>2804580950.4644752</v>
      </c>
    </row>
    <row r="317" spans="1:10" x14ac:dyDescent="0.2">
      <c r="A317" t="s">
        <v>304</v>
      </c>
      <c r="B317">
        <v>1212</v>
      </c>
      <c r="C317">
        <v>156112</v>
      </c>
      <c r="D317">
        <v>316</v>
      </c>
      <c r="J317">
        <f t="shared" si="4"/>
        <v>2953628413.4311419</v>
      </c>
    </row>
    <row r="318" spans="1:10" x14ac:dyDescent="0.2">
      <c r="A318" t="s">
        <v>270</v>
      </c>
      <c r="B318">
        <v>2051</v>
      </c>
      <c r="C318">
        <v>157459</v>
      </c>
      <c r="D318">
        <v>317</v>
      </c>
      <c r="J318">
        <f t="shared" si="4"/>
        <v>3101854433.6644754</v>
      </c>
    </row>
    <row r="319" spans="1:10" x14ac:dyDescent="0.2">
      <c r="A319" t="s">
        <v>166</v>
      </c>
      <c r="B319">
        <v>2667</v>
      </c>
      <c r="C319">
        <v>158208</v>
      </c>
      <c r="D319">
        <v>318</v>
      </c>
      <c r="J319">
        <f t="shared" si="4"/>
        <v>3185845487.7422528</v>
      </c>
    </row>
    <row r="320" spans="1:10" x14ac:dyDescent="0.2">
      <c r="A320" t="s">
        <v>287</v>
      </c>
      <c r="B320">
        <v>2155</v>
      </c>
      <c r="C320">
        <v>159019</v>
      </c>
      <c r="D320">
        <v>319</v>
      </c>
      <c r="J320">
        <f t="shared" si="4"/>
        <v>3278054232.3311419</v>
      </c>
    </row>
    <row r="321" spans="1:10" x14ac:dyDescent="0.2">
      <c r="A321" t="s">
        <v>323</v>
      </c>
      <c r="B321">
        <v>3204</v>
      </c>
      <c r="C321">
        <v>162079</v>
      </c>
      <c r="D321">
        <v>320</v>
      </c>
      <c r="J321">
        <f t="shared" si="4"/>
        <v>3637814114.3311419</v>
      </c>
    </row>
    <row r="322" spans="1:10" x14ac:dyDescent="0.2">
      <c r="A322" t="s">
        <v>118</v>
      </c>
      <c r="B322">
        <v>1692</v>
      </c>
      <c r="C322">
        <v>163808</v>
      </c>
      <c r="D322">
        <v>321</v>
      </c>
      <c r="J322">
        <f t="shared" si="4"/>
        <v>3849370385.520031</v>
      </c>
    </row>
    <row r="323" spans="1:10" x14ac:dyDescent="0.2">
      <c r="A323" t="s">
        <v>350</v>
      </c>
      <c r="B323">
        <v>1180</v>
      </c>
      <c r="C323">
        <v>164939</v>
      </c>
      <c r="D323">
        <v>322</v>
      </c>
      <c r="J323">
        <f t="shared" ref="J323:J361" si="5">(C323-$G$4)^2</f>
        <v>3990991478.5533643</v>
      </c>
    </row>
    <row r="324" spans="1:10" x14ac:dyDescent="0.2">
      <c r="A324" t="s">
        <v>327</v>
      </c>
      <c r="B324">
        <v>1982</v>
      </c>
      <c r="C324">
        <v>165987</v>
      </c>
      <c r="D324">
        <v>323</v>
      </c>
      <c r="J324">
        <f t="shared" si="5"/>
        <v>4124503103.7089195</v>
      </c>
    </row>
    <row r="325" spans="1:10" x14ac:dyDescent="0.2">
      <c r="A325" t="s">
        <v>286</v>
      </c>
      <c r="B325">
        <v>1650</v>
      </c>
      <c r="C325">
        <v>168064</v>
      </c>
      <c r="D325">
        <v>324</v>
      </c>
      <c r="J325">
        <f t="shared" si="5"/>
        <v>4395596443.8311415</v>
      </c>
    </row>
    <row r="326" spans="1:10" x14ac:dyDescent="0.2">
      <c r="A326" t="s">
        <v>302</v>
      </c>
      <c r="B326">
        <v>1415</v>
      </c>
      <c r="C326">
        <v>169604</v>
      </c>
      <c r="D326">
        <v>325</v>
      </c>
      <c r="J326">
        <f t="shared" si="5"/>
        <v>4602169870.7200308</v>
      </c>
    </row>
    <row r="327" spans="1:10" x14ac:dyDescent="0.2">
      <c r="A327" t="s">
        <v>43</v>
      </c>
      <c r="B327">
        <v>2345</v>
      </c>
      <c r="C327">
        <v>169770</v>
      </c>
      <c r="D327">
        <v>326</v>
      </c>
      <c r="J327">
        <f t="shared" si="5"/>
        <v>4624720072.4755859</v>
      </c>
    </row>
    <row r="328" spans="1:10" x14ac:dyDescent="0.2">
      <c r="A328" t="s">
        <v>359</v>
      </c>
      <c r="B328">
        <v>327</v>
      </c>
      <c r="C328">
        <v>170383</v>
      </c>
      <c r="D328">
        <v>327</v>
      </c>
      <c r="J328">
        <f t="shared" si="5"/>
        <v>4708470332.4644756</v>
      </c>
    </row>
    <row r="329" spans="1:10" x14ac:dyDescent="0.2">
      <c r="A329" t="s">
        <v>334</v>
      </c>
      <c r="B329">
        <v>2137</v>
      </c>
      <c r="C329">
        <v>171227</v>
      </c>
      <c r="D329">
        <v>328</v>
      </c>
      <c r="J329">
        <f t="shared" si="5"/>
        <v>4825010349.4866972</v>
      </c>
    </row>
    <row r="330" spans="1:10" x14ac:dyDescent="0.2">
      <c r="A330" t="s">
        <v>340</v>
      </c>
      <c r="B330">
        <v>1354</v>
      </c>
      <c r="C330">
        <v>172374</v>
      </c>
      <c r="D330">
        <v>329</v>
      </c>
      <c r="J330">
        <f t="shared" si="5"/>
        <v>4985672461.9422531</v>
      </c>
    </row>
    <row r="331" spans="1:10" x14ac:dyDescent="0.2">
      <c r="A331" t="s">
        <v>121</v>
      </c>
      <c r="B331">
        <v>1586</v>
      </c>
      <c r="C331">
        <v>175584</v>
      </c>
      <c r="D331">
        <v>330</v>
      </c>
      <c r="J331">
        <f t="shared" si="5"/>
        <v>5449288232.2755861</v>
      </c>
    </row>
    <row r="332" spans="1:10" x14ac:dyDescent="0.2">
      <c r="A332" t="s">
        <v>285</v>
      </c>
      <c r="B332">
        <v>1040</v>
      </c>
      <c r="C332">
        <v>175946</v>
      </c>
      <c r="D332">
        <v>331</v>
      </c>
      <c r="J332">
        <f t="shared" si="5"/>
        <v>5502864445.4533644</v>
      </c>
    </row>
    <row r="333" spans="1:10" x14ac:dyDescent="0.2">
      <c r="A333" t="s">
        <v>299</v>
      </c>
      <c r="B333">
        <v>1530</v>
      </c>
      <c r="C333">
        <v>176932</v>
      </c>
      <c r="D333">
        <v>332</v>
      </c>
      <c r="J333">
        <f t="shared" si="5"/>
        <v>5650122154.0978088</v>
      </c>
    </row>
    <row r="334" spans="1:10" x14ac:dyDescent="0.2">
      <c r="A334" t="s">
        <v>207</v>
      </c>
      <c r="B334">
        <v>2184</v>
      </c>
      <c r="C334">
        <v>177907</v>
      </c>
      <c r="D334">
        <v>333</v>
      </c>
      <c r="J334">
        <f t="shared" si="5"/>
        <v>5797649003.2644749</v>
      </c>
    </row>
    <row r="335" spans="1:10" x14ac:dyDescent="0.2">
      <c r="A335" t="s">
        <v>116</v>
      </c>
      <c r="B335">
        <v>846</v>
      </c>
      <c r="C335">
        <v>178332</v>
      </c>
      <c r="D335">
        <v>334</v>
      </c>
      <c r="J335">
        <f t="shared" si="5"/>
        <v>5862550578.5422525</v>
      </c>
    </row>
    <row r="336" spans="1:10" x14ac:dyDescent="0.2">
      <c r="A336" t="s">
        <v>45</v>
      </c>
      <c r="B336">
        <v>793</v>
      </c>
      <c r="C336">
        <v>179252</v>
      </c>
      <c r="D336">
        <v>335</v>
      </c>
      <c r="J336">
        <f t="shared" si="5"/>
        <v>6004280800.3200312</v>
      </c>
    </row>
    <row r="337" spans="1:10" x14ac:dyDescent="0.2">
      <c r="A337" t="s">
        <v>339</v>
      </c>
      <c r="B337">
        <v>2337</v>
      </c>
      <c r="C337">
        <v>179730</v>
      </c>
      <c r="D337">
        <v>336</v>
      </c>
      <c r="J337">
        <f t="shared" si="5"/>
        <v>6078587137.8089199</v>
      </c>
    </row>
    <row r="338" spans="1:10" x14ac:dyDescent="0.2">
      <c r="A338" t="s">
        <v>321</v>
      </c>
      <c r="B338">
        <v>1698</v>
      </c>
      <c r="C338">
        <v>180350</v>
      </c>
      <c r="D338">
        <v>337</v>
      </c>
      <c r="J338">
        <f t="shared" si="5"/>
        <v>6175648502.9200306</v>
      </c>
    </row>
    <row r="339" spans="1:10" x14ac:dyDescent="0.2">
      <c r="A339" t="s">
        <v>1</v>
      </c>
      <c r="B339">
        <v>832</v>
      </c>
      <c r="C339">
        <v>181040</v>
      </c>
      <c r="D339">
        <v>338</v>
      </c>
      <c r="J339">
        <f t="shared" si="5"/>
        <v>6284572309.2533646</v>
      </c>
    </row>
    <row r="340" spans="1:10" x14ac:dyDescent="0.2">
      <c r="A340" t="s">
        <v>258</v>
      </c>
      <c r="B340">
        <v>880</v>
      </c>
      <c r="C340">
        <v>181224</v>
      </c>
      <c r="D340">
        <v>339</v>
      </c>
      <c r="J340">
        <f t="shared" si="5"/>
        <v>6313779473.6089201</v>
      </c>
    </row>
    <row r="341" spans="1:10" x14ac:dyDescent="0.2">
      <c r="A341" t="s">
        <v>322</v>
      </c>
      <c r="B341">
        <v>1285</v>
      </c>
      <c r="C341">
        <v>184406</v>
      </c>
      <c r="D341">
        <v>340</v>
      </c>
      <c r="J341">
        <f t="shared" si="5"/>
        <v>6829583547.4533644</v>
      </c>
    </row>
    <row r="342" spans="1:10" x14ac:dyDescent="0.2">
      <c r="A342" t="s">
        <v>41</v>
      </c>
      <c r="B342">
        <v>2278</v>
      </c>
      <c r="C342">
        <v>186438</v>
      </c>
      <c r="D342">
        <v>341</v>
      </c>
      <c r="J342">
        <f t="shared" si="5"/>
        <v>7169566792.0755863</v>
      </c>
    </row>
    <row r="343" spans="1:10" x14ac:dyDescent="0.2">
      <c r="A343" t="s">
        <v>119</v>
      </c>
      <c r="B343">
        <v>661</v>
      </c>
      <c r="C343">
        <v>190929</v>
      </c>
      <c r="D343">
        <v>342</v>
      </c>
      <c r="J343">
        <f t="shared" si="5"/>
        <v>7950271403.7755861</v>
      </c>
    </row>
    <row r="344" spans="1:10" x14ac:dyDescent="0.2">
      <c r="A344" t="s">
        <v>117</v>
      </c>
      <c r="B344">
        <v>1538</v>
      </c>
      <c r="C344">
        <v>195892</v>
      </c>
      <c r="D344">
        <v>343</v>
      </c>
      <c r="F344" s="1">
        <f>COUNT(C345:C361)</f>
        <v>17</v>
      </c>
      <c r="J344">
        <f t="shared" si="5"/>
        <v>8859947559.4311428</v>
      </c>
    </row>
    <row r="345" spans="1:10" x14ac:dyDescent="0.2">
      <c r="A345" t="s">
        <v>44</v>
      </c>
      <c r="B345">
        <v>1784</v>
      </c>
      <c r="C345">
        <v>199251</v>
      </c>
      <c r="D345">
        <v>344</v>
      </c>
      <c r="F345" s="1">
        <f>F344/360</f>
        <v>4.7222222222222221E-2</v>
      </c>
      <c r="J345">
        <f t="shared" si="5"/>
        <v>9503577604.5089188</v>
      </c>
    </row>
    <row r="346" spans="1:10" x14ac:dyDescent="0.2">
      <c r="A346" t="s">
        <v>337</v>
      </c>
      <c r="B346">
        <v>1764</v>
      </c>
      <c r="C346">
        <v>199601</v>
      </c>
      <c r="D346">
        <v>345</v>
      </c>
      <c r="J346">
        <f t="shared" si="5"/>
        <v>9571940510.6200314</v>
      </c>
    </row>
    <row r="347" spans="1:10" x14ac:dyDescent="0.2">
      <c r="A347" t="s">
        <v>338</v>
      </c>
      <c r="B347">
        <v>1527</v>
      </c>
      <c r="C347">
        <v>201199</v>
      </c>
      <c r="D347">
        <v>346</v>
      </c>
      <c r="J347">
        <f t="shared" si="5"/>
        <v>9887178911.6644745</v>
      </c>
    </row>
    <row r="348" spans="1:10" x14ac:dyDescent="0.2">
      <c r="A348" t="s">
        <v>39</v>
      </c>
      <c r="B348">
        <v>1290</v>
      </c>
      <c r="C348">
        <v>201365</v>
      </c>
      <c r="D348">
        <v>347</v>
      </c>
      <c r="J348">
        <f t="shared" si="5"/>
        <v>9920218653.4200306</v>
      </c>
    </row>
    <row r="349" spans="1:10" x14ac:dyDescent="0.2">
      <c r="A349" t="s">
        <v>120</v>
      </c>
      <c r="B349">
        <v>1574</v>
      </c>
      <c r="C349">
        <v>201530</v>
      </c>
      <c r="D349">
        <v>348</v>
      </c>
      <c r="J349">
        <f t="shared" si="5"/>
        <v>9953113975.5866966</v>
      </c>
    </row>
    <row r="350" spans="1:10" x14ac:dyDescent="0.2">
      <c r="A350" t="s">
        <v>84</v>
      </c>
      <c r="B350">
        <v>974</v>
      </c>
      <c r="C350">
        <v>203756</v>
      </c>
      <c r="D350">
        <v>349</v>
      </c>
      <c r="J350">
        <f t="shared" si="5"/>
        <v>10402224142.453363</v>
      </c>
    </row>
    <row r="351" spans="1:10" x14ac:dyDescent="0.2">
      <c r="A351" t="s">
        <v>303</v>
      </c>
      <c r="B351">
        <v>1182</v>
      </c>
      <c r="C351">
        <v>206162</v>
      </c>
      <c r="D351">
        <v>350</v>
      </c>
      <c r="J351">
        <f t="shared" si="5"/>
        <v>10898795087.32003</v>
      </c>
    </row>
    <row r="352" spans="1:10" x14ac:dyDescent="0.2">
      <c r="A352" t="s">
        <v>329</v>
      </c>
      <c r="B352">
        <v>2728</v>
      </c>
      <c r="C352">
        <v>225456</v>
      </c>
      <c r="D352">
        <v>351</v>
      </c>
      <c r="J352">
        <f t="shared" si="5"/>
        <v>15299536321.342253</v>
      </c>
    </row>
    <row r="353" spans="1:10" x14ac:dyDescent="0.2">
      <c r="A353" t="s">
        <v>49</v>
      </c>
      <c r="B353">
        <v>1542</v>
      </c>
      <c r="C353">
        <v>232865</v>
      </c>
      <c r="D353">
        <v>352</v>
      </c>
      <c r="J353">
        <f t="shared" si="5"/>
        <v>17187287203.420033</v>
      </c>
    </row>
    <row r="354" spans="1:10" x14ac:dyDescent="0.2">
      <c r="A354" t="s">
        <v>300</v>
      </c>
      <c r="B354">
        <v>1219</v>
      </c>
      <c r="C354">
        <v>236828</v>
      </c>
      <c r="D354">
        <v>353</v>
      </c>
      <c r="J354">
        <f t="shared" si="5"/>
        <v>18242093506.186699</v>
      </c>
    </row>
    <row r="355" spans="1:10" x14ac:dyDescent="0.2">
      <c r="A355" t="s">
        <v>0</v>
      </c>
      <c r="B355">
        <v>1286</v>
      </c>
      <c r="C355">
        <v>238371</v>
      </c>
      <c r="D355">
        <v>354</v>
      </c>
      <c r="J355">
        <f t="shared" si="5"/>
        <v>18661279681.842255</v>
      </c>
    </row>
    <row r="356" spans="1:10" x14ac:dyDescent="0.2">
      <c r="A356" t="s">
        <v>154</v>
      </c>
      <c r="B356">
        <v>1677</v>
      </c>
      <c r="C356">
        <v>241961</v>
      </c>
      <c r="D356">
        <v>355</v>
      </c>
      <c r="J356">
        <f t="shared" si="5"/>
        <v>19655000975.953365</v>
      </c>
    </row>
    <row r="357" spans="1:10" x14ac:dyDescent="0.2">
      <c r="A357" t="s">
        <v>40</v>
      </c>
      <c r="B357">
        <v>1289</v>
      </c>
      <c r="C357">
        <v>243730</v>
      </c>
      <c r="D357">
        <v>356</v>
      </c>
      <c r="J357">
        <f t="shared" si="5"/>
        <v>20154144826.697807</v>
      </c>
    </row>
    <row r="358" spans="1:10" x14ac:dyDescent="0.2">
      <c r="A358" t="s">
        <v>144</v>
      </c>
      <c r="B358">
        <v>1300</v>
      </c>
      <c r="C358">
        <v>265679</v>
      </c>
      <c r="D358">
        <v>357</v>
      </c>
      <c r="J358">
        <f t="shared" si="5"/>
        <v>26867895923.220032</v>
      </c>
    </row>
    <row r="359" spans="1:10" x14ac:dyDescent="0.2">
      <c r="A359" t="s">
        <v>42</v>
      </c>
      <c r="B359">
        <v>673</v>
      </c>
      <c r="C359">
        <v>269798</v>
      </c>
      <c r="D359">
        <v>358</v>
      </c>
      <c r="J359">
        <f t="shared" si="5"/>
        <v>28235188041.853363</v>
      </c>
    </row>
    <row r="360" spans="1:10" x14ac:dyDescent="0.2">
      <c r="A360" t="s">
        <v>153</v>
      </c>
      <c r="B360">
        <v>2133</v>
      </c>
      <c r="C360">
        <v>342987</v>
      </c>
      <c r="D360">
        <v>359</v>
      </c>
      <c r="J360">
        <f t="shared" si="5"/>
        <v>58188195337.042252</v>
      </c>
    </row>
    <row r="361" spans="1:10" x14ac:dyDescent="0.2">
      <c r="A361" t="s">
        <v>131</v>
      </c>
      <c r="B361">
        <v>20</v>
      </c>
      <c r="C361">
        <v>397940</v>
      </c>
      <c r="D361">
        <v>360</v>
      </c>
      <c r="J361">
        <f t="shared" si="5"/>
        <v>87719805039.253387</v>
      </c>
    </row>
    <row r="362" spans="1:10" x14ac:dyDescent="0.2">
      <c r="A362" t="s">
        <v>389</v>
      </c>
      <c r="B362">
        <f>SUM(B2:B361)</f>
        <v>558907</v>
      </c>
    </row>
  </sheetData>
  <sortState ref="A2:C361">
    <sortCondition ref="C2:C361"/>
  </sortState>
  <mergeCells count="3">
    <mergeCell ref="E181:E182"/>
    <mergeCell ref="E91:E92"/>
    <mergeCell ref="E271:E272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ACS_15_5YR_S1902_with_ann.csv</vt:lpstr>
      <vt:lpstr>Answers</vt:lpstr>
    </vt:vector>
  </TitlesOfParts>
  <Company>EBI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Evans</dc:creator>
  <cp:lastModifiedBy>DRH</cp:lastModifiedBy>
  <dcterms:created xsi:type="dcterms:W3CDTF">2017-08-08T16:16:01Z</dcterms:created>
  <dcterms:modified xsi:type="dcterms:W3CDTF">2018-04-08T02:36:34Z</dcterms:modified>
</cp:coreProperties>
</file>